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nuevos sevac\"/>
    </mc:Choice>
  </mc:AlternateContent>
  <bookViews>
    <workbookView xWindow="0" yWindow="0" windowWidth="24000" windowHeight="9732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'ESF-08'!$A$7:$H$73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'ESF-12'!$A$1:$H$27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5" i="41"/>
  <c r="D25" i="41"/>
  <c r="E25" i="41"/>
  <c r="F25" i="41"/>
  <c r="G25" i="41"/>
  <c r="C45" i="41"/>
  <c r="D45" i="41"/>
  <c r="E45" i="41"/>
  <c r="F45" i="41"/>
  <c r="G45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3" i="37"/>
  <c r="D63" i="37"/>
  <c r="E63" i="37"/>
  <c r="C73" i="37"/>
  <c r="D73" i="37"/>
  <c r="E73" i="37"/>
  <c r="C16" i="36"/>
  <c r="C16" i="35"/>
  <c r="C16" i="34"/>
  <c r="C33" i="34"/>
  <c r="B35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5" i="46" l="1"/>
  <c r="D93" i="46"/>
  <c r="D81" i="46"/>
  <c r="D73" i="46"/>
  <c r="D61" i="46"/>
  <c r="D53" i="46"/>
  <c r="D41" i="46"/>
  <c r="D29" i="46"/>
  <c r="D13" i="46"/>
  <c r="D60" i="46"/>
  <c r="D48" i="46"/>
  <c r="D36" i="46"/>
  <c r="D24" i="46"/>
  <c r="D12" i="46"/>
  <c r="D108" i="46"/>
  <c r="D104" i="46"/>
  <c r="D100" i="46"/>
  <c r="D96" i="46"/>
  <c r="D92" i="46"/>
  <c r="D88" i="46"/>
  <c r="D84" i="46"/>
  <c r="D80" i="46"/>
  <c r="D76" i="46"/>
  <c r="D72" i="46"/>
  <c r="D64" i="46"/>
  <c r="D52" i="46"/>
  <c r="D32" i="46"/>
  <c r="D16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89" i="46"/>
  <c r="D85" i="46"/>
  <c r="D77" i="46"/>
  <c r="D69" i="46"/>
  <c r="D65" i="46"/>
  <c r="D57" i="46"/>
  <c r="D49" i="46"/>
  <c r="D45" i="46"/>
  <c r="D37" i="46"/>
  <c r="D33" i="46"/>
  <c r="D25" i="46"/>
  <c r="D21" i="46"/>
  <c r="D17" i="46"/>
  <c r="D9" i="46"/>
  <c r="D68" i="46"/>
  <c r="D56" i="46"/>
  <c r="D44" i="46"/>
  <c r="D40" i="46"/>
  <c r="D28" i="46"/>
  <c r="D20" i="46"/>
  <c r="D8" i="46"/>
  <c r="D109" i="46" l="1"/>
</calcChain>
</file>

<file path=xl/sharedStrings.xml><?xml version="1.0" encoding="utf-8"?>
<sst xmlns="http://schemas.openxmlformats.org/spreadsheetml/2006/main" count="1262" uniqueCount="736">
  <si>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</si>
  <si>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</si>
  <si>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</si>
  <si>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</si>
  <si>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</si>
  <si>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</si>
  <si>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</si>
  <si>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</si>
  <si>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</si>
  <si>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</si>
  <si>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</si>
  <si>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</si>
  <si>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</si>
  <si>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</si>
  <si>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</si>
  <si>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</si>
  <si>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</si>
  <si>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</si>
  <si>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</si>
  <si>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</si>
  <si>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</si>
  <si>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</si>
  <si>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</si>
  <si>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</si>
  <si>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</si>
  <si>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</si>
  <si>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</si>
  <si>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</si>
  <si>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</si>
  <si>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</si>
  <si>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</si>
  <si>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</si>
  <si>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</si>
  <si>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</si>
  <si>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</si>
  <si>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</si>
  <si>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</si>
  <si>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</si>
  <si>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</si>
  <si>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</si>
  <si>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</si>
  <si>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</si>
  <si>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</si>
  <si>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</si>
  <si>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</si>
  <si>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</si>
  <si>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</si>
  <si>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</si>
  <si>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</si>
  <si>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</si>
  <si>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</si>
  <si>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</si>
  <si>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</si>
  <si>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</si>
  <si>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</si>
  <si>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</si>
  <si>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</si>
  <si>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</si>
  <si>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</si>
  <si>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</si>
  <si>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</si>
  <si>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</si>
  <si>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</si>
  <si>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</si>
  <si>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</si>
  <si>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</si>
  <si>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</si>
  <si>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</si>
  <si>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</si>
  <si>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</si>
  <si>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</si>
  <si>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</si>
  <si>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</si>
  <si>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</si>
  <si>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</si>
  <si>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</si>
  <si>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</si>
  <si>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</si>
  <si>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</si>
  <si>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</si>
  <si>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</si>
  <si>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</si>
  <si>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</si>
  <si>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</si>
  <si>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</si>
  <si>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</si>
  <si>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</si>
  <si>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</si>
  <si>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</si>
  <si>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</si>
  <si>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</si>
  <si>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</si>
  <si>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</si>
  <si>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</si>
  <si>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</si>
  <si>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</si>
  <si>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</si>
  <si>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</si>
  <si>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</si>
  <si>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</si>
  <si>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</si>
  <si>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</si>
  <si>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</si>
  <si>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</si>
  <si>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</si>
  <si>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</si>
  <si>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</si>
  <si>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</si>
  <si>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</si>
  <si>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</si>
  <si>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</si>
  <si>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</si>
  <si>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</si>
  <si>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</si>
  <si>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</si>
  <si>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</si>
  <si>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</si>
  <si>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</si>
  <si>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</si>
  <si>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</si>
  <si>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</si>
  <si>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</si>
  <si>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</si>
  <si>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</si>
  <si>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</si>
  <si>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</si>
  <si>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</si>
  <si>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</si>
  <si>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</si>
  <si>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</si>
  <si>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</si>
  <si>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</si>
  <si>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</si>
  <si>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</si>
  <si>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</si>
  <si>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</si>
  <si>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</si>
  <si>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</si>
  <si>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</si>
  <si>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</si>
  <si>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</si>
  <si>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</si>
  <si>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</si>
  <si>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</si>
  <si>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</si>
  <si>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</si>
  <si>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</si>
  <si>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</si>
  <si>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</si>
  <si>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</si>
  <si>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</si>
  <si>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</si>
  <si>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</si>
  <si>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</si>
  <si>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</si>
  <si>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</si>
  <si>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</si>
  <si>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</si>
  <si>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</si>
  <si>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</si>
  <si>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</si>
  <si>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</si>
  <si>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</si>
  <si>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</si>
  <si>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</si>
  <si>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</si>
  <si>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</si>
  <si>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</si>
  <si>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</si>
  <si>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</si>
  <si>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</si>
  <si>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</si>
  <si>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</si>
  <si>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</si>
  <si>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</si>
  <si>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</si>
  <si>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</si>
  <si>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</si>
  <si>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</si>
  <si>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</si>
  <si>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</si>
  <si>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</si>
  <si>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</si>
  <si>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</si>
  <si>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</si>
  <si>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</si>
  <si>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</si>
  <si>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</si>
  <si>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</si>
  <si>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</si>
  <si>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</si>
  <si>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</si>
  <si>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</si>
  <si>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</si>
  <si>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</si>
  <si>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</si>
  <si>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</si>
  <si>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</si>
  <si>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</si>
  <si>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</si>
  <si>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</si>
  <si>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</si>
  <si>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</si>
  <si>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</si>
  <si>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</si>
  <si>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</si>
  <si>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</si>
  <si>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</si>
  <si>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</si>
  <si>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</si>
  <si>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</si>
  <si>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</si>
  <si>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</si>
  <si>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</si>
  <si>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</si>
  <si>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</si>
  <si>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</si>
  <si>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</si>
  <si>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</si>
  <si>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</si>
  <si>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</si>
  <si>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</si>
  <si>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</si>
  <si>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</si>
  <si>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</si>
  <si>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</si>
  <si>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</si>
  <si>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</si>
  <si>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</si>
  <si>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</si>
  <si>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</si>
  <si>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</si>
  <si>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</si>
  <si>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</si>
  <si>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</si>
  <si>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</si>
  <si>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</si>
  <si>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</si>
  <si>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</si>
  <si>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</si>
  <si>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</si>
  <si>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</si>
  <si>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</si>
  <si>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</si>
  <si>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</si>
  <si>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</si>
  <si>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</si>
  <si>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</si>
  <si>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</si>
  <si>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</si>
  <si>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</si>
  <si>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</si>
  <si>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</si>
  <si>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</si>
  <si>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</si>
  <si>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</si>
  <si>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</si>
  <si>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</si>
  <si>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</si>
  <si>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</si>
  <si>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</si>
  <si>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</si>
  <si>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</si>
  <si>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</si>
  <si>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</si>
  <si>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</si>
  <si>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</si>
  <si>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</si>
  <si>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</si>
  <si>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</si>
  <si>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</si>
  <si>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</si>
  <si>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</si>
  <si>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</si>
  <si>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</si>
  <si>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</si>
  <si>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</si>
  <si>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</si>
  <si>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</si>
  <si>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</si>
  <si>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</si>
  <si>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</si>
  <si>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</si>
  <si>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</si>
  <si>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</si>
  <si>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</si>
  <si>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</si>
  <si>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</si>
  <si>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</si>
  <si>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</si>
  <si>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</si>
  <si>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</si>
  <si>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</si>
  <si>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</si>
  <si>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</si>
  <si>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</si>
  <si>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</si>
  <si>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</si>
  <si>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</si>
  <si>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</si>
  <si>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</si>
  <si>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</si>
  <si>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</si>
  <si>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</si>
  <si>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</si>
  <si>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</si>
  <si>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</si>
  <si>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</si>
  <si>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</si>
  <si>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</si>
  <si>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</si>
  <si>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</si>
  <si>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</si>
  <si>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</si>
  <si>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</si>
  <si>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</si>
  <si>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</si>
  <si>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</si>
  <si>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</si>
  <si>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</si>
  <si>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</si>
  <si>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</si>
  <si>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</si>
  <si>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</si>
  <si>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</si>
  <si>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</si>
  <si>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</si>
  <si>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</si>
  <si>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</si>
  <si>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</si>
  <si>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</si>
  <si>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</si>
  <si>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</si>
  <si>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</si>
  <si>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</si>
  <si>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</si>
  <si>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</si>
  <si>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</si>
  <si>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</si>
  <si>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</si>
  <si>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</si>
  <si>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</si>
  <si>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</si>
  <si>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</si>
  <si>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</si>
  <si>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</si>
  <si>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</si>
  <si>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</si>
  <si>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</si>
  <si>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</si>
  <si>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</si>
  <si>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</si>
  <si>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</si>
  <si>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</si>
  <si>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</si>
  <si>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</si>
  <si>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</si>
  <si>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</si>
  <si>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</si>
  <si>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</si>
  <si>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</si>
  <si>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</si>
  <si>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</si>
  <si>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</si>
  <si>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</si>
  <si>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</si>
  <si>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</si>
  <si>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</si>
  <si>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</si>
  <si>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</si>
  <si>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</si>
  <si>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</si>
  <si>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</si>
  <si>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</si>
  <si>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</si>
  <si>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</si>
  <si>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</si>
  <si>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</si>
  <si>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</si>
  <si>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</si>
  <si>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</si>
  <si>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</si>
  <si>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</si>
  <si>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</si>
  <si>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</si>
  <si>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</si>
  <si>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</si>
  <si>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</si>
  <si>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</si>
  <si>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</si>
  <si>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</si>
  <si>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</si>
  <si>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</si>
  <si>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</si>
  <si>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</si>
  <si>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</si>
  <si>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</si>
  <si>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</si>
  <si>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</si>
  <si>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</si>
  <si>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</si>
  <si>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</si>
  <si>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</si>
  <si>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</si>
  <si>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</si>
  <si>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</si>
  <si>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</si>
  <si>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</si>
  <si>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</si>
  <si>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</si>
  <si>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</si>
  <si>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</si>
  <si>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</si>
  <si>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</si>
  <si>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</si>
  <si>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</si>
  <si>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</si>
  <si>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</si>
  <si>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</si>
  <si>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</si>
  <si>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</si>
  <si>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</si>
  <si>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</si>
  <si>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</si>
  <si>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</si>
  <si>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</si>
  <si>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</si>
  <si>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</si>
  <si>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</si>
  <si>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</si>
  <si>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</si>
  <si>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</si>
  <si>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</si>
  <si>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</si>
  <si>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</si>
  <si>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</si>
  <si>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</si>
  <si>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</si>
  <si>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</si>
  <si>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</si>
  <si>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</si>
  <si>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</si>
  <si>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</si>
  <si>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</si>
  <si>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</si>
  <si>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</si>
  <si>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</si>
  <si>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</si>
  <si>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</si>
  <si>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</si>
  <si>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</si>
  <si>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</si>
  <si>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</si>
  <si>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</si>
  <si>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</si>
  <si>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</si>
  <si>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</si>
  <si>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</si>
  <si>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</si>
  <si>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</si>
  <si>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</si>
  <si>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</si>
  <si>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</si>
  <si>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</si>
  <si>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</si>
  <si>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</si>
  <si>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</si>
  <si>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</si>
  <si>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</si>
  <si>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</si>
  <si>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</si>
  <si>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</si>
  <si>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</si>
  <si>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</si>
  <si>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</si>
  <si>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</si>
  <si>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</si>
  <si>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</si>
  <si>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</si>
  <si>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</si>
  <si>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</si>
  <si>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</si>
  <si>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</si>
  <si>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</si>
  <si>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</si>
  <si>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</si>
  <si>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</si>
  <si>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</si>
  <si>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</si>
  <si>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</si>
  <si>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</si>
  <si>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</si>
  <si>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</si>
  <si>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</si>
  <si>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</si>
  <si>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</si>
  <si>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</si>
  <si>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</si>
  <si>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</si>
  <si>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</si>
  <si>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</si>
  <si>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</si>
  <si>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</si>
  <si>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</si>
  <si>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</si>
  <si>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</si>
  <si>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</si>
  <si>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</si>
  <si>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</si>
  <si>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</si>
  <si>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</si>
  <si>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</si>
  <si>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</si>
  <si>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</si>
  <si>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</si>
  <si>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</si>
  <si>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</si>
  <si>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</si>
  <si>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</si>
  <si>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</si>
  <si>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</si>
  <si>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</si>
  <si>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AL EMPLEO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</si>
  <si>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</si>
  <si>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</si>
  <si>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</si>
  <si>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</si>
  <si>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</si>
  <si>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</si>
  <si>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</si>
  <si>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</si>
  <si>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</si>
  <si>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</si>
  <si>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0115100003</t>
  </si>
  <si>
    <t>COMEDORES COMUNITARIOS</t>
  </si>
  <si>
    <t>0115100101</t>
  </si>
  <si>
    <t>ALMACEN DESAYUNOS EN PRIMARIA RURAL POSTRE</t>
  </si>
  <si>
    <t>0115100102</t>
  </si>
  <si>
    <t>ALMACEN DESAYUNOS EN PRIMARIA RURAL LECHE</t>
  </si>
  <si>
    <t>0115100103</t>
  </si>
  <si>
    <t>ALMACEN DESAYUNOS EN PRIMARIA RURAL GALLETAS</t>
  </si>
  <si>
    <t>0115100201</t>
  </si>
  <si>
    <t>ALMACEN DESAYUNOS EN PREESCOLAR LECHE</t>
  </si>
  <si>
    <t>0115100202</t>
  </si>
  <si>
    <t>ALMACEN DESAYUNOS EN PREESCOLAR GALLETA</t>
  </si>
  <si>
    <t>0115100203</t>
  </si>
  <si>
    <t>ALMACEN DESAYUNOS EN PREESCOLAR POSTRE</t>
  </si>
  <si>
    <t>0115100601</t>
  </si>
  <si>
    <t>ALMACÉN DESAYUNOS EN SECUNDARIA GALLETA</t>
  </si>
  <si>
    <t>0115100602</t>
  </si>
  <si>
    <t>ALMACÉN DESAYUNOS EN SECUNDARIA LECHE</t>
  </si>
  <si>
    <t>0115100603</t>
  </si>
  <si>
    <t>ALMACÉN DESAYUNOS EN SECUNDARIA POSTRE</t>
  </si>
  <si>
    <t>0123105811</t>
  </si>
  <si>
    <t>Terrenos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</si>
  <si>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</si>
  <si>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</si>
  <si>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</si>
  <si>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</si>
  <si>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</si>
  <si>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</si>
  <si>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</si>
  <si>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</si>
  <si>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</si>
  <si>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</si>
  <si>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0124425421</t>
  </si>
  <si>
    <t>Carrocerías y remolques</t>
  </si>
  <si>
    <t>0126305111</t>
  </si>
  <si>
    <t>0126305151</t>
  </si>
  <si>
    <t>0126305191</t>
  </si>
  <si>
    <t>0126305211</t>
  </si>
  <si>
    <t>0126305411</t>
  </si>
  <si>
    <t>0126305421</t>
  </si>
  <si>
    <t>Software</t>
  </si>
  <si>
    <t>0126505911</t>
  </si>
  <si>
    <t>Amort Acum Software</t>
  </si>
  <si>
    <t>0211200001</t>
  </si>
  <si>
    <t>Proveedores por pagar CP</t>
  </si>
  <si>
    <t>0211600169</t>
  </si>
  <si>
    <t>PASIVOS CAPITULO 9000 AL CIERRE 2016</t>
  </si>
  <si>
    <t>0211700001</t>
  </si>
  <si>
    <t>ISPT RETENCION POR SALARIOS</t>
  </si>
  <si>
    <t>0211700002</t>
  </si>
  <si>
    <t>CEDULAR 1%</t>
  </si>
  <si>
    <t>0211700003</t>
  </si>
  <si>
    <t>RETENCIÓN DE ISR</t>
  </si>
  <si>
    <t>0211700004</t>
  </si>
  <si>
    <t>ISR ARRENDAMIENTO</t>
  </si>
  <si>
    <t>0211700005</t>
  </si>
  <si>
    <t>IMPUESTO I.C.I.C</t>
  </si>
  <si>
    <t>0211700006</t>
  </si>
  <si>
    <t>IMPUESTO RAPCE</t>
  </si>
  <si>
    <t>0211700008</t>
  </si>
  <si>
    <t>2% S/NOMINAS</t>
  </si>
  <si>
    <t>0211700101</t>
  </si>
  <si>
    <t>IMSS</t>
  </si>
  <si>
    <t>0211700102</t>
  </si>
  <si>
    <t>Retiro</t>
  </si>
  <si>
    <t>0211700103</t>
  </si>
  <si>
    <t>Infonavit</t>
  </si>
  <si>
    <t>0211700202</t>
  </si>
  <si>
    <t>Seguro Metlife</t>
  </si>
  <si>
    <t>0211700203</t>
  </si>
  <si>
    <t>Famsa</t>
  </si>
  <si>
    <t>0211700205</t>
  </si>
  <si>
    <t>Poder Judicial Juicio Ejecutivo</t>
  </si>
  <si>
    <t>0211900001</t>
  </si>
  <si>
    <t>Otras ctas por pagar CP</t>
  </si>
  <si>
    <t>0414343702</t>
  </si>
  <si>
    <t>Cuotas de recuperación del A. Psicologia</t>
  </si>
  <si>
    <t>0414343703</t>
  </si>
  <si>
    <t>Cuotas de recuperación del CADI</t>
  </si>
  <si>
    <t>0414343705</t>
  </si>
  <si>
    <t>Cuotas de recuperación del A. Rehabilitación</t>
  </si>
  <si>
    <t>0414944102</t>
  </si>
  <si>
    <t>Expedicion de constancia, etc.</t>
  </si>
  <si>
    <t>0415151002</t>
  </si>
  <si>
    <t>Cuotas de entradas al paque</t>
  </si>
  <si>
    <t>0415951602</t>
  </si>
  <si>
    <t>Intereses bancarios</t>
  </si>
  <si>
    <t>0421383023</t>
  </si>
  <si>
    <t>Ingresos en Especie (desayunos)</t>
  </si>
  <si>
    <t>0421383024</t>
  </si>
  <si>
    <t>Ingresos en Especie (comedores)</t>
  </si>
  <si>
    <t>0422191011</t>
  </si>
  <si>
    <t>Transferencias bancarias del municipio</t>
  </si>
  <si>
    <t>0422191012</t>
  </si>
  <si>
    <t>0511101131</t>
  </si>
  <si>
    <t>Sueldos Base</t>
  </si>
  <si>
    <t>0511101132</t>
  </si>
  <si>
    <t>Sueldos Confianza</t>
  </si>
  <si>
    <t>0511401413</t>
  </si>
  <si>
    <t>Aportaciones IMSS</t>
  </si>
  <si>
    <t>0511501591</t>
  </si>
  <si>
    <t>Asignaciones adicionales al sueldo</t>
  </si>
  <si>
    <t>0512102111</t>
  </si>
  <si>
    <t>Materiales y útiles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</si>
  <si>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</si>
  <si>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</si>
  <si>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</si>
  <si>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</si>
  <si>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</si>
  <si>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</si>
  <si>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</si>
  <si>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</si>
  <si>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0512402461</t>
  </si>
  <si>
    <t>Material eléctrico y electrónico</t>
  </si>
  <si>
    <t>0512502541</t>
  </si>
  <si>
    <t>Materiales accesorios y suministros médicos</t>
  </si>
  <si>
    <t>0512602612</t>
  </si>
  <si>
    <t>Combus Lub y aditivos vehículos Serv Pub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</si>
  <si>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</si>
  <si>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</si>
  <si>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</si>
  <si>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</si>
  <si>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</si>
  <si>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</si>
  <si>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</si>
  <si>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</si>
  <si>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</si>
  <si>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</si>
  <si>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</si>
  <si>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</si>
  <si>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</si>
  <si>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</si>
  <si>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0513203221</t>
  </si>
  <si>
    <t>Arrendamiento de edificios y locales</t>
  </si>
  <si>
    <t>0513203231</t>
  </si>
  <si>
    <t>Arrendam de Mobil y Eq de administración</t>
  </si>
  <si>
    <t>0513303341</t>
  </si>
  <si>
    <t>Servicios de capacitación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</si>
  <si>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</si>
  <si>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</si>
  <si>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</si>
  <si>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</si>
  <si>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</si>
  <si>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</si>
  <si>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</si>
  <si>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</si>
  <si>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0513503531</t>
  </si>
  <si>
    <t>Instal Rep y mantto de bienes informáticos</t>
  </si>
  <si>
    <t>0513503551</t>
  </si>
  <si>
    <t>Mantto y conserv Veh terrestres aéreos mariti</t>
  </si>
  <si>
    <t>0513703751</t>
  </si>
  <si>
    <t>Viáticos nac p Serv pub Desemp funciones ofic</t>
  </si>
  <si>
    <t>0513803821</t>
  </si>
  <si>
    <t>Gastos de orden social y cultural</t>
  </si>
  <si>
    <t>0513903981</t>
  </si>
  <si>
    <t>Impuesto sobre nóminas</t>
  </si>
  <si>
    <t>0513903991</t>
  </si>
  <si>
    <t>OTROS SERVICIOS GENERALES</t>
  </si>
  <si>
    <t>0524104411</t>
  </si>
  <si>
    <t>Gastos relac con activ culturales deport y ayu</t>
  </si>
  <si>
    <t>0524104412</t>
  </si>
  <si>
    <t>Funerales y pagas de defunción</t>
  </si>
  <si>
    <t>0524204421</t>
  </si>
  <si>
    <t>Becas</t>
  </si>
  <si>
    <t>0524304431</t>
  </si>
  <si>
    <t>Ayudas sociales a instituciones de enseñanza</t>
  </si>
  <si>
    <t>0525104511</t>
  </si>
  <si>
    <t>Pensiones</t>
  </si>
  <si>
    <t>0528104811</t>
  </si>
  <si>
    <t>Donativos</t>
  </si>
  <si>
    <t>0311000001</t>
  </si>
  <si>
    <t>PATRIMONIO     DIF</t>
  </si>
  <si>
    <t>0311009999</t>
  </si>
  <si>
    <t>Baja AF</t>
  </si>
  <si>
    <t>0312000001</t>
  </si>
  <si>
    <t>DONACIONES</t>
  </si>
  <si>
    <t>0321000001</t>
  </si>
  <si>
    <t>Resultado del Ejercicio</t>
  </si>
  <si>
    <t>RESULTADO DEL EJERC (AHORRO/DESAHORRO)</t>
  </si>
  <si>
    <t>0322000001</t>
  </si>
  <si>
    <t>Resultados de Ejercicios Anteriores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</si>
  <si>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</si>
  <si>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</si>
  <si>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</si>
  <si>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</si>
  <si>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</si>
  <si>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</si>
  <si>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</si>
  <si>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</si>
  <si>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</si>
  <si>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</si>
  <si>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0322000017</t>
  </si>
  <si>
    <t>Resultado del ejercicio 2017</t>
  </si>
  <si>
    <t>0322000601</t>
  </si>
  <si>
    <t>Aplicación de Remanentes Municipales 2015</t>
  </si>
  <si>
    <t>Banorte Cuenta 0845341373</t>
  </si>
  <si>
    <t>Banorte Cuenta 0860981204</t>
  </si>
  <si>
    <t>Banorte Cuenta 0860981192</t>
  </si>
  <si>
    <t>Banorte Cuenta 0860981213</t>
  </si>
  <si>
    <t>Banorte 813007886 Cta. Corrien</t>
  </si>
  <si>
    <t>Bancomer Cuenta 0171549073rien</t>
  </si>
  <si>
    <t>Bancomer Cuenta 0171548123</t>
  </si>
  <si>
    <t>Bancomer Cuenta 0171547615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</si>
</sst>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E33" sqref="E33"/>
    </sheetView>
  </sheetViews>
  <sheetFormatPr baseColWidth="10" defaultColWidth="12.88671875" defaultRowHeight="10.199999999999999" x14ac:dyDescent="0.2"/>
  <cols>
    <col min="1" max="1" width="14.6640625" style="2" customWidth="1"/>
    <col min="2" max="2" width="63.6640625" style="2" bestFit="1" customWidth="1"/>
    <col min="3" max="3" width="19.6640625" style="2" customWidth="1"/>
    <col min="4" max="16384" width="12.88671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0.8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0.399999999999999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7" width="22.6640625" style="89" customWidth="1"/>
    <col min="8" max="16384" width="11.44140625" style="89"/>
  </cols>
  <sheetData>
    <row r="1" spans="1:7" s="258" customFormat="1" ht="11.25" customHeight="1" x14ac:dyDescent="0.3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3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520</v>
      </c>
      <c r="B8" s="285" t="s">
        <v>520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7" width="20.6640625" style="6" customWidth="1"/>
    <col min="8" max="16384" width="11.441406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520</v>
      </c>
      <c r="B8" s="287" t="s">
        <v>520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2" zoomScaleNormal="100" zoomScaleSheetLayoutView="100" workbookViewId="0">
      <selection activeCell="A61" sqref="A61:J61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8" width="8.6640625" style="89" customWidth="1"/>
    <col min="9" max="16384" width="11.441406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553</v>
      </c>
      <c r="B8" s="223" t="s">
        <v>554</v>
      </c>
      <c r="C8" s="222">
        <v>4373788</v>
      </c>
      <c r="D8" s="222">
        <v>4373788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320</v>
      </c>
      <c r="C16" s="244">
        <f>SUM(C8:C15)</f>
        <v>4373788</v>
      </c>
      <c r="D16" s="244">
        <f>SUM(D8:D15)</f>
        <v>4373788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 x14ac:dyDescent="0.2">
      <c r="A22" s="223" t="s">
        <v>555</v>
      </c>
      <c r="B22" s="264" t="s">
        <v>556</v>
      </c>
      <c r="C22" s="265">
        <v>60854.98</v>
      </c>
      <c r="D22" s="265">
        <v>60854.98</v>
      </c>
      <c r="E22" s="265">
        <v>0</v>
      </c>
      <c r="F22" s="264"/>
    </row>
    <row r="23" spans="1:6" x14ac:dyDescent="0.2">
      <c r="A23" s="223" t="s">
        <v>557</v>
      </c>
      <c r="B23" s="264" t="s">
        <v>558</v>
      </c>
      <c r="C23" s="265">
        <v>314674.03999999998</v>
      </c>
      <c r="D23" s="265">
        <v>314674.03999999998</v>
      </c>
      <c r="E23" s="265">
        <v>0</v>
      </c>
      <c r="F23" s="264"/>
    </row>
    <row r="24" spans="1:6" x14ac:dyDescent="0.2">
      <c r="A24" s="223" t="s">
        <v>559</v>
      </c>
      <c r="B24" s="264" t="s">
        <v>560</v>
      </c>
      <c r="C24" s="265">
        <v>90728.16</v>
      </c>
      <c r="D24" s="265">
        <v>90728.16</v>
      </c>
      <c r="E24" s="265">
        <v>0</v>
      </c>
      <c r="F24" s="264"/>
    </row>
    <row r="25" spans="1:6" x14ac:dyDescent="0.2">
      <c r="A25" s="223" t="s">
        <v>561</v>
      </c>
      <c r="B25" s="264" t="s">
        <v>562</v>
      </c>
      <c r="C25" s="265">
        <v>34000</v>
      </c>
      <c r="D25" s="265">
        <v>34000</v>
      </c>
      <c r="E25" s="265">
        <v>0</v>
      </c>
      <c r="F25" s="264"/>
    </row>
    <row r="26" spans="1:6" x14ac:dyDescent="0.2">
      <c r="A26" s="223" t="s">
        <v>563</v>
      </c>
      <c r="B26" s="264" t="s">
        <v>564</v>
      </c>
      <c r="C26" s="265">
        <v>962752.11</v>
      </c>
      <c r="D26" s="265">
        <v>962752.11</v>
      </c>
      <c r="E26" s="265">
        <v>0</v>
      </c>
      <c r="F26" s="264"/>
    </row>
    <row r="27" spans="1:6" x14ac:dyDescent="0.2">
      <c r="A27" s="223" t="s">
        <v>565</v>
      </c>
      <c r="B27" s="264" t="s">
        <v>566</v>
      </c>
      <c r="C27" s="265">
        <v>163637.85999999999</v>
      </c>
      <c r="D27" s="265">
        <v>163637.85999999999</v>
      </c>
      <c r="E27" s="265">
        <v>0</v>
      </c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318</v>
      </c>
      <c r="C30" s="244">
        <f>SUM(C22:C29)</f>
        <v>1626647.15</v>
      </c>
      <c r="D30" s="244">
        <f>SUM(D22:D29)</f>
        <v>1626647.15</v>
      </c>
      <c r="E30" s="244">
        <f>SUM(E22:E29)</f>
        <v>0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7" t="s">
        <v>317</v>
      </c>
      <c r="B33" s="217"/>
      <c r="C33" s="294"/>
      <c r="D33" s="294"/>
      <c r="E33" s="294"/>
      <c r="G33" s="270" t="s">
        <v>310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309</v>
      </c>
      <c r="G35" s="292" t="s">
        <v>308</v>
      </c>
      <c r="H35" s="292" t="s">
        <v>307</v>
      </c>
    </row>
    <row r="36" spans="1:8" s="8" customFormat="1" x14ac:dyDescent="0.2">
      <c r="A36" s="223" t="s">
        <v>520</v>
      </c>
      <c r="B36" s="264" t="s">
        <v>520</v>
      </c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316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315</v>
      </c>
      <c r="B43" s="217"/>
      <c r="C43" s="294"/>
      <c r="D43" s="294"/>
      <c r="E43" s="294"/>
      <c r="G43" s="270" t="s">
        <v>310</v>
      </c>
    </row>
    <row r="44" spans="1:8" x14ac:dyDescent="0.2">
      <c r="A44" s="281"/>
      <c r="B44" s="281"/>
      <c r="C44" s="229"/>
      <c r="H44" s="7"/>
    </row>
    <row r="45" spans="1:8" ht="27.9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309</v>
      </c>
      <c r="G45" s="292" t="s">
        <v>308</v>
      </c>
      <c r="H45" s="292" t="s">
        <v>307</v>
      </c>
    </row>
    <row r="46" spans="1:8" x14ac:dyDescent="0.2">
      <c r="A46" s="223" t="s">
        <v>520</v>
      </c>
      <c r="B46" s="264" t="s">
        <v>520</v>
      </c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314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313</v>
      </c>
      <c r="B53" s="217"/>
      <c r="C53" s="294"/>
      <c r="D53" s="294"/>
      <c r="E53" s="294"/>
      <c r="G53" s="270" t="s">
        <v>310</v>
      </c>
    </row>
    <row r="54" spans="1:8" x14ac:dyDescent="0.2">
      <c r="A54" s="281"/>
      <c r="B54" s="281"/>
      <c r="C54" s="229"/>
    </row>
    <row r="55" spans="1:8" ht="27.9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309</v>
      </c>
      <c r="G55" s="292" t="s">
        <v>308</v>
      </c>
      <c r="H55" s="292" t="s">
        <v>307</v>
      </c>
    </row>
    <row r="56" spans="1:8" x14ac:dyDescent="0.2">
      <c r="A56" s="223" t="s">
        <v>567</v>
      </c>
      <c r="B56" s="264" t="s">
        <v>556</v>
      </c>
      <c r="C56" s="222">
        <v>-12350.66</v>
      </c>
      <c r="D56" s="265">
        <v>-12350.66</v>
      </c>
      <c r="E56" s="265">
        <v>0</v>
      </c>
      <c r="F56" s="264"/>
      <c r="G56" s="264"/>
      <c r="H56" s="264"/>
    </row>
    <row r="57" spans="1:8" x14ac:dyDescent="0.2">
      <c r="A57" s="223" t="s">
        <v>568</v>
      </c>
      <c r="B57" s="264" t="s">
        <v>558</v>
      </c>
      <c r="C57" s="222">
        <v>-164907.49</v>
      </c>
      <c r="D57" s="265">
        <v>-164907.49</v>
      </c>
      <c r="E57" s="265">
        <v>0</v>
      </c>
      <c r="F57" s="264"/>
      <c r="G57" s="264"/>
      <c r="H57" s="264"/>
    </row>
    <row r="58" spans="1:8" x14ac:dyDescent="0.2">
      <c r="A58" s="223" t="s">
        <v>569</v>
      </c>
      <c r="B58" s="264" t="s">
        <v>560</v>
      </c>
      <c r="C58" s="222">
        <v>-12545.87</v>
      </c>
      <c r="D58" s="265">
        <v>-12545.87</v>
      </c>
      <c r="E58" s="265">
        <v>0</v>
      </c>
      <c r="F58" s="264"/>
      <c r="G58" s="264"/>
      <c r="H58" s="264"/>
    </row>
    <row r="59" spans="1:8" x14ac:dyDescent="0.2">
      <c r="A59" s="223" t="s">
        <v>570</v>
      </c>
      <c r="B59" s="264" t="s">
        <v>562</v>
      </c>
      <c r="C59" s="222">
        <v>-3313.56</v>
      </c>
      <c r="D59" s="265">
        <v>-3313.56</v>
      </c>
      <c r="E59" s="265">
        <v>0</v>
      </c>
      <c r="F59" s="264"/>
      <c r="G59" s="264"/>
      <c r="H59" s="264"/>
    </row>
    <row r="60" spans="1:8" x14ac:dyDescent="0.2">
      <c r="A60" s="223" t="s">
        <v>571</v>
      </c>
      <c r="B60" s="264" t="s">
        <v>564</v>
      </c>
      <c r="C60" s="222">
        <v>-140401.32</v>
      </c>
      <c r="D60" s="265">
        <v>-140401.32</v>
      </c>
      <c r="E60" s="265">
        <v>0</v>
      </c>
      <c r="F60" s="264"/>
      <c r="G60" s="264"/>
      <c r="H60" s="264"/>
    </row>
    <row r="61" spans="1:8" x14ac:dyDescent="0.2">
      <c r="A61" s="223" t="s">
        <v>572</v>
      </c>
      <c r="B61" s="264" t="s">
        <v>566</v>
      </c>
      <c r="C61" s="222">
        <v>-23863.86</v>
      </c>
      <c r="D61" s="265">
        <v>-23863.86</v>
      </c>
      <c r="E61" s="265">
        <v>0</v>
      </c>
      <c r="F61" s="264"/>
      <c r="G61" s="264"/>
      <c r="H61" s="264"/>
    </row>
    <row r="62" spans="1:8" x14ac:dyDescent="0.2">
      <c r="A62" s="223"/>
      <c r="B62" s="264"/>
      <c r="C62" s="222"/>
      <c r="D62" s="265"/>
      <c r="E62" s="265"/>
      <c r="F62" s="264"/>
      <c r="G62" s="264"/>
      <c r="H62" s="264"/>
    </row>
    <row r="63" spans="1:8" x14ac:dyDescent="0.2">
      <c r="A63" s="62"/>
      <c r="B63" s="62" t="s">
        <v>312</v>
      </c>
      <c r="C63" s="244">
        <f>SUM(C56:C62)</f>
        <v>-357382.76</v>
      </c>
      <c r="D63" s="244">
        <f>SUM(D56:D62)</f>
        <v>-357382.76</v>
      </c>
      <c r="E63" s="244">
        <f>SUM(E56:E62)</f>
        <v>0</v>
      </c>
      <c r="F63" s="244"/>
      <c r="G63" s="244"/>
      <c r="H63" s="244"/>
    </row>
    <row r="66" spans="1:8" x14ac:dyDescent="0.2">
      <c r="A66" s="217" t="s">
        <v>311</v>
      </c>
      <c r="B66" s="217"/>
      <c r="C66" s="294"/>
      <c r="D66" s="294"/>
      <c r="E66" s="294"/>
      <c r="G66" s="270" t="s">
        <v>310</v>
      </c>
    </row>
    <row r="67" spans="1:8" x14ac:dyDescent="0.2">
      <c r="A67" s="281"/>
      <c r="B67" s="281"/>
      <c r="C67" s="229"/>
    </row>
    <row r="68" spans="1:8" ht="27.9" customHeight="1" x14ac:dyDescent="0.2">
      <c r="A68" s="228" t="s">
        <v>45</v>
      </c>
      <c r="B68" s="227" t="s">
        <v>46</v>
      </c>
      <c r="C68" s="293" t="s">
        <v>47</v>
      </c>
      <c r="D68" s="293" t="s">
        <v>48</v>
      </c>
      <c r="E68" s="293" t="s">
        <v>49</v>
      </c>
      <c r="F68" s="292" t="s">
        <v>309</v>
      </c>
      <c r="G68" s="292" t="s">
        <v>308</v>
      </c>
      <c r="H68" s="292" t="s">
        <v>307</v>
      </c>
    </row>
    <row r="69" spans="1:8" x14ac:dyDescent="0.2">
      <c r="A69" s="223" t="s">
        <v>520</v>
      </c>
      <c r="B69" s="264" t="s">
        <v>520</v>
      </c>
      <c r="C69" s="222"/>
      <c r="D69" s="265"/>
      <c r="E69" s="265"/>
      <c r="F69" s="264"/>
      <c r="G69" s="264"/>
      <c r="H69" s="264"/>
    </row>
    <row r="70" spans="1:8" x14ac:dyDescent="0.2">
      <c r="A70" s="223"/>
      <c r="B70" s="264"/>
      <c r="C70" s="222"/>
      <c r="D70" s="265"/>
      <c r="E70" s="265"/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223"/>
      <c r="B72" s="264"/>
      <c r="C72" s="222"/>
      <c r="D72" s="265"/>
      <c r="E72" s="265"/>
      <c r="F72" s="264"/>
      <c r="G72" s="264"/>
      <c r="H72" s="264"/>
    </row>
    <row r="73" spans="1:8" x14ac:dyDescent="0.2">
      <c r="A73" s="62"/>
      <c r="B73" s="62" t="s">
        <v>306</v>
      </c>
      <c r="C73" s="244">
        <f>SUM(C69:C72)</f>
        <v>0</v>
      </c>
      <c r="D73" s="244">
        <f>SUM(D69:D72)</f>
        <v>0</v>
      </c>
      <c r="E73" s="244">
        <f>SUM(E69:E72)</f>
        <v>0</v>
      </c>
      <c r="F73" s="244"/>
      <c r="G73" s="244"/>
      <c r="H73" s="244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573</v>
      </c>
      <c r="C8" s="222">
        <v>64870</v>
      </c>
      <c r="D8" s="304">
        <v>64870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64870</v>
      </c>
      <c r="D13" s="244">
        <f>SUM(D8:D12)</f>
        <v>64870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574</v>
      </c>
      <c r="B19" s="285" t="s">
        <v>575</v>
      </c>
      <c r="C19" s="222">
        <v>-19713.09</v>
      </c>
      <c r="D19" s="222">
        <v>-19713.09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-19713.09</v>
      </c>
      <c r="D22" s="244">
        <f>SUM(D19:D21)</f>
        <v>-19713.09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 t="s">
        <v>520</v>
      </c>
      <c r="B28" s="285" t="s">
        <v>520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0.8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520</v>
      </c>
      <c r="B6" s="18" t="s">
        <v>520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520</v>
      </c>
      <c r="B8" s="223" t="s">
        <v>520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251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250</v>
      </c>
      <c r="B24" s="230"/>
      <c r="C24" s="229"/>
      <c r="D24" s="190" t="s">
        <v>245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 x14ac:dyDescent="0.2">
      <c r="A27" s="238" t="s">
        <v>520</v>
      </c>
      <c r="B27" s="237" t="s">
        <v>520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249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248</v>
      </c>
      <c r="B55" s="230"/>
      <c r="C55" s="229"/>
      <c r="D55" s="89"/>
      <c r="E55" s="190" t="s">
        <v>245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 x14ac:dyDescent="0.2">
      <c r="A58" s="238" t="s">
        <v>520</v>
      </c>
      <c r="B58" s="237" t="s">
        <v>520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246</v>
      </c>
      <c r="B68" s="230"/>
      <c r="C68" s="229"/>
      <c r="D68" s="89"/>
      <c r="E68" s="190" t="s">
        <v>245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 x14ac:dyDescent="0.2">
      <c r="A71" s="223" t="s">
        <v>520</v>
      </c>
      <c r="B71" s="223" t="s">
        <v>520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3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520</v>
      </c>
      <c r="B8" s="287" t="s">
        <v>520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520</v>
      </c>
      <c r="B17" s="287" t="s">
        <v>520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4" width="17.6640625" style="6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0.8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3" zoomScaleNormal="100" zoomScaleSheetLayoutView="100" workbookViewId="0">
      <selection activeCell="A23" sqref="A23:J23"/>
    </sheetView>
  </sheetViews>
  <sheetFormatPr baseColWidth="10" defaultColWidth="13.6640625" defaultRowHeight="10.199999999999999" x14ac:dyDescent="0.2"/>
  <cols>
    <col min="1" max="1" width="20.6640625" style="89" customWidth="1"/>
    <col min="2" max="2" width="50.6640625" style="89" customWidth="1"/>
    <col min="3" max="7" width="17.6640625" style="7" customWidth="1"/>
    <col min="8" max="8" width="17.6640625" style="89" customWidth="1"/>
    <col min="9" max="16384" width="13.664062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576</v>
      </c>
      <c r="B8" s="223" t="s">
        <v>577</v>
      </c>
      <c r="C8" s="222">
        <v>-909848.22</v>
      </c>
      <c r="D8" s="222">
        <v>-909848.22</v>
      </c>
      <c r="E8" s="222"/>
      <c r="F8" s="222"/>
      <c r="G8" s="222"/>
      <c r="H8" s="324"/>
    </row>
    <row r="9" spans="1:8" x14ac:dyDescent="0.2">
      <c r="A9" s="223" t="s">
        <v>578</v>
      </c>
      <c r="B9" s="223" t="s">
        <v>579</v>
      </c>
      <c r="C9" s="222">
        <v>-100000</v>
      </c>
      <c r="D9" s="222">
        <v>-100000</v>
      </c>
      <c r="E9" s="222"/>
      <c r="F9" s="222"/>
      <c r="G9" s="222"/>
      <c r="H9" s="324"/>
    </row>
    <row r="10" spans="1:8" x14ac:dyDescent="0.2">
      <c r="A10" s="223" t="s">
        <v>580</v>
      </c>
      <c r="B10" s="223" t="s">
        <v>581</v>
      </c>
      <c r="C10" s="222">
        <v>-100701.42</v>
      </c>
      <c r="D10" s="222">
        <v>-100701.42</v>
      </c>
      <c r="E10" s="222"/>
      <c r="F10" s="222"/>
      <c r="G10" s="222"/>
      <c r="H10" s="324"/>
    </row>
    <row r="11" spans="1:8" x14ac:dyDescent="0.2">
      <c r="A11" s="223" t="s">
        <v>582</v>
      </c>
      <c r="B11" s="223" t="s">
        <v>583</v>
      </c>
      <c r="C11" s="222">
        <v>-142.61000000000001</v>
      </c>
      <c r="D11" s="222">
        <v>-142.61000000000001</v>
      </c>
      <c r="E11" s="222"/>
      <c r="F11" s="222"/>
      <c r="G11" s="222"/>
      <c r="H11" s="324"/>
    </row>
    <row r="12" spans="1:8" x14ac:dyDescent="0.2">
      <c r="A12" s="223" t="s">
        <v>584</v>
      </c>
      <c r="B12" s="223" t="s">
        <v>585</v>
      </c>
      <c r="C12" s="222">
        <v>-1589.85</v>
      </c>
      <c r="D12" s="222">
        <v>-1589.85</v>
      </c>
      <c r="E12" s="222"/>
      <c r="F12" s="222"/>
      <c r="G12" s="222"/>
      <c r="H12" s="324"/>
    </row>
    <row r="13" spans="1:8" x14ac:dyDescent="0.2">
      <c r="A13" s="223" t="s">
        <v>586</v>
      </c>
      <c r="B13" s="223" t="s">
        <v>587</v>
      </c>
      <c r="C13" s="222">
        <v>-1034.31</v>
      </c>
      <c r="D13" s="222">
        <v>-1034.31</v>
      </c>
      <c r="E13" s="222"/>
      <c r="F13" s="222"/>
      <c r="G13" s="222"/>
      <c r="H13" s="324"/>
    </row>
    <row r="14" spans="1:8" x14ac:dyDescent="0.2">
      <c r="A14" s="223" t="s">
        <v>588</v>
      </c>
      <c r="B14" s="223" t="s">
        <v>589</v>
      </c>
      <c r="C14" s="222">
        <v>-1406.31</v>
      </c>
      <c r="D14" s="222">
        <v>-1406.31</v>
      </c>
      <c r="E14" s="222"/>
      <c r="F14" s="222"/>
      <c r="G14" s="222"/>
      <c r="H14" s="324"/>
    </row>
    <row r="15" spans="1:8" x14ac:dyDescent="0.2">
      <c r="A15" s="223" t="s">
        <v>590</v>
      </c>
      <c r="B15" s="223" t="s">
        <v>591</v>
      </c>
      <c r="C15" s="222">
        <v>0.22</v>
      </c>
      <c r="D15" s="222">
        <v>0.22</v>
      </c>
      <c r="E15" s="222"/>
      <c r="F15" s="222"/>
      <c r="G15" s="222"/>
      <c r="H15" s="324"/>
    </row>
    <row r="16" spans="1:8" x14ac:dyDescent="0.2">
      <c r="A16" s="223" t="s">
        <v>592</v>
      </c>
      <c r="B16" s="223" t="s">
        <v>593</v>
      </c>
      <c r="C16" s="222">
        <v>24057.33</v>
      </c>
      <c r="D16" s="222">
        <v>24057.33</v>
      </c>
      <c r="E16" s="222"/>
      <c r="F16" s="222"/>
      <c r="G16" s="222"/>
      <c r="H16" s="324"/>
    </row>
    <row r="17" spans="1:8" x14ac:dyDescent="0.2">
      <c r="A17" s="223" t="s">
        <v>594</v>
      </c>
      <c r="B17" s="223" t="s">
        <v>595</v>
      </c>
      <c r="C17" s="222">
        <v>-11212.1</v>
      </c>
      <c r="D17" s="222">
        <v>-11212.1</v>
      </c>
      <c r="E17" s="222"/>
      <c r="F17" s="222"/>
      <c r="G17" s="222"/>
      <c r="H17" s="324"/>
    </row>
    <row r="18" spans="1:8" x14ac:dyDescent="0.2">
      <c r="A18" s="223" t="s">
        <v>596</v>
      </c>
      <c r="B18" s="223" t="s">
        <v>597</v>
      </c>
      <c r="C18" s="222">
        <v>-2786.01</v>
      </c>
      <c r="D18" s="222">
        <v>-2786.01</v>
      </c>
      <c r="E18" s="222"/>
      <c r="F18" s="222"/>
      <c r="G18" s="222"/>
      <c r="H18" s="324"/>
    </row>
    <row r="19" spans="1:8" x14ac:dyDescent="0.2">
      <c r="A19" s="223" t="s">
        <v>598</v>
      </c>
      <c r="B19" s="223" t="s">
        <v>599</v>
      </c>
      <c r="C19" s="222">
        <v>-73096.97</v>
      </c>
      <c r="D19" s="222">
        <v>-73096.97</v>
      </c>
      <c r="E19" s="222"/>
      <c r="F19" s="222"/>
      <c r="G19" s="222"/>
      <c r="H19" s="324"/>
    </row>
    <row r="20" spans="1:8" x14ac:dyDescent="0.2">
      <c r="A20" s="223" t="s">
        <v>600</v>
      </c>
      <c r="B20" s="223" t="s">
        <v>601</v>
      </c>
      <c r="C20" s="222">
        <v>1741.44</v>
      </c>
      <c r="D20" s="222">
        <v>1741.44</v>
      </c>
      <c r="E20" s="222"/>
      <c r="F20" s="222"/>
      <c r="G20" s="222"/>
      <c r="H20" s="324"/>
    </row>
    <row r="21" spans="1:8" x14ac:dyDescent="0.2">
      <c r="A21" s="223" t="s">
        <v>602</v>
      </c>
      <c r="B21" s="223" t="s">
        <v>603</v>
      </c>
      <c r="C21" s="222">
        <v>-513.46</v>
      </c>
      <c r="D21" s="222">
        <v>-513.46</v>
      </c>
      <c r="E21" s="222"/>
      <c r="F21" s="222"/>
      <c r="G21" s="222"/>
      <c r="H21" s="324"/>
    </row>
    <row r="22" spans="1:8" x14ac:dyDescent="0.2">
      <c r="A22" s="223" t="s">
        <v>604</v>
      </c>
      <c r="B22" s="223" t="s">
        <v>605</v>
      </c>
      <c r="C22" s="222">
        <v>-4018.8</v>
      </c>
      <c r="D22" s="222">
        <v>-4018.8</v>
      </c>
      <c r="E22" s="222"/>
      <c r="F22" s="222"/>
      <c r="G22" s="222"/>
      <c r="H22" s="324"/>
    </row>
    <row r="23" spans="1:8" x14ac:dyDescent="0.2">
      <c r="A23" s="223" t="s">
        <v>606</v>
      </c>
      <c r="B23" s="223" t="s">
        <v>607</v>
      </c>
      <c r="C23" s="222">
        <v>78681.27</v>
      </c>
      <c r="D23" s="222">
        <v>78681.27</v>
      </c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323"/>
      <c r="B25" s="323" t="s">
        <v>338</v>
      </c>
      <c r="C25" s="322">
        <f>SUM(C8:C24)</f>
        <v>-1101869.8000000003</v>
      </c>
      <c r="D25" s="322">
        <f>SUM(D8:D24)</f>
        <v>-1101869.8000000003</v>
      </c>
      <c r="E25" s="322">
        <f>SUM(E8:E24)</f>
        <v>0</v>
      </c>
      <c r="F25" s="322">
        <f>SUM(F8:F24)</f>
        <v>0</v>
      </c>
      <c r="G25" s="322">
        <f>SUM(G8:G24)</f>
        <v>0</v>
      </c>
      <c r="H25" s="322"/>
    </row>
    <row r="28" spans="1:8" x14ac:dyDescent="0.2">
      <c r="A28" s="217" t="s">
        <v>337</v>
      </c>
      <c r="B28" s="190"/>
      <c r="C28" s="23"/>
      <c r="D28" s="23"/>
      <c r="E28" s="23"/>
      <c r="F28" s="23"/>
      <c r="G28" s="23"/>
      <c r="H28" s="325" t="s">
        <v>336</v>
      </c>
    </row>
    <row r="29" spans="1:8" x14ac:dyDescent="0.2">
      <c r="A29" s="288"/>
    </row>
    <row r="30" spans="1:8" ht="15" customHeight="1" x14ac:dyDescent="0.2">
      <c r="A30" s="228" t="s">
        <v>45</v>
      </c>
      <c r="B30" s="227" t="s">
        <v>46</v>
      </c>
      <c r="C30" s="225" t="s">
        <v>244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</row>
    <row r="31" spans="1:8" x14ac:dyDescent="0.2">
      <c r="A31" s="223" t="s">
        <v>519</v>
      </c>
      <c r="B31" s="223" t="s">
        <v>519</v>
      </c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323"/>
      <c r="B45" s="323" t="s">
        <v>335</v>
      </c>
      <c r="C45" s="322">
        <f>SUM(C31:C44)</f>
        <v>0</v>
      </c>
      <c r="D45" s="322">
        <f>SUM(D31:D44)</f>
        <v>0</v>
      </c>
      <c r="E45" s="322">
        <f>SUM(E31:E44)</f>
        <v>0</v>
      </c>
      <c r="F45" s="322">
        <f>SUM(F31:F44)</f>
        <v>0</v>
      </c>
      <c r="G45" s="322">
        <f>SUM(G31:G44)</f>
        <v>0</v>
      </c>
      <c r="H45" s="322"/>
    </row>
  </sheetData>
  <dataValidations count="8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Informar sobre la factibilidad de pago." sqref="H7 H30"/>
    <dataValidation allowBlank="1" showInputMessage="1" showErrorMessage="1" prompt="Importe de la cuentas por cobrar con vencimiento mayor a 365 días." sqref="G7 G30"/>
    <dataValidation allowBlank="1" showInputMessage="1" showErrorMessage="1" prompt="Importe de la cuentas por cobrar con fecha de vencimiento de 181 a 365 días." sqref="F7 F30"/>
    <dataValidation allowBlank="1" showInputMessage="1" showErrorMessage="1" prompt="Importe de la cuentas por cobrar con fecha de vencimiento de 91 a 180 días." sqref="E7 E30"/>
    <dataValidation allowBlank="1" showInputMessage="1" showErrorMessage="1" prompt="Importe de la cuentas por cobrar con fecha de vencimiento de 1 a 90 días." sqref="D7 D30"/>
    <dataValidation allowBlank="1" showInputMessage="1" showErrorMessage="1" prompt="Corresponde al nombre o descripción de la cuenta de acuerdo al Plan de Cuentas emitido por el CONAC." sqref="B7 B3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7" width="17.6640625" style="7" customWidth="1"/>
    <col min="8" max="8" width="17.6640625" style="6" customWidth="1"/>
    <col min="9" max="16384" width="13.664062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66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3.664062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520</v>
      </c>
      <c r="B8" s="223" t="s">
        <v>520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520</v>
      </c>
      <c r="B16" s="330" t="s">
        <v>520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66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3.664062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0.8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16384" width="11.441406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520</v>
      </c>
      <c r="B8" s="330" t="s">
        <v>520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520</v>
      </c>
      <c r="B16" s="276" t="s">
        <v>520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520</v>
      </c>
      <c r="B24" s="330" t="s">
        <v>520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27" customWidth="1"/>
    <col min="8" max="8" width="14.33203125" style="27" customWidth="1"/>
    <col min="9" max="9" width="13.44140625" style="27" customWidth="1"/>
    <col min="10" max="10" width="9.44140625" style="27" customWidth="1"/>
    <col min="11" max="12" width="9.6640625" style="27" customWidth="1"/>
    <col min="13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94"/>
    <col min="29" max="16384" width="11.441406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3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ColWidth="11.44140625" defaultRowHeight="10.199999999999999" x14ac:dyDescent="0.2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61" customWidth="1"/>
    <col min="6" max="6" width="14.6640625" style="8" customWidth="1"/>
    <col min="7" max="16384" width="11.441406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0.8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11.44140625" defaultRowHeight="10.199999999999999" x14ac:dyDescent="0.2"/>
  <cols>
    <col min="1" max="1" width="8.6640625" style="189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8" width="12.6640625" style="27" customWidth="1"/>
    <col min="9" max="9" width="13.44140625" style="27" customWidth="1"/>
    <col min="10" max="10" width="9.44140625" style="27" customWidth="1"/>
    <col min="11" max="15" width="12.6640625" style="27" customWidth="1"/>
    <col min="16" max="16" width="9.109375" style="2" customWidth="1"/>
    <col min="17" max="18" width="10.6640625" style="2" customWidth="1"/>
    <col min="19" max="19" width="10.6640625" style="34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12"/>
    <col min="29" max="16384" width="11.441406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0.8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4140625" defaultRowHeight="10.199999999999999" x14ac:dyDescent="0.2"/>
  <cols>
    <col min="1" max="1" width="19.6640625" style="89" customWidth="1"/>
    <col min="2" max="2" width="50.6640625" style="89" customWidth="1"/>
    <col min="3" max="4" width="17.6640625" style="4" customWidth="1"/>
    <col min="5" max="16384" width="12.441406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608</v>
      </c>
      <c r="B8" s="238" t="s">
        <v>609</v>
      </c>
      <c r="C8" s="236">
        <v>-13214</v>
      </c>
      <c r="D8" s="222"/>
    </row>
    <row r="9" spans="1:4" x14ac:dyDescent="0.2">
      <c r="A9" s="238" t="s">
        <v>610</v>
      </c>
      <c r="B9" s="238" t="s">
        <v>611</v>
      </c>
      <c r="C9" s="236">
        <v>-94729.7</v>
      </c>
      <c r="D9" s="222"/>
    </row>
    <row r="10" spans="1:4" x14ac:dyDescent="0.2">
      <c r="A10" s="238" t="s">
        <v>612</v>
      </c>
      <c r="B10" s="238" t="s">
        <v>613</v>
      </c>
      <c r="C10" s="236">
        <v>-26439</v>
      </c>
      <c r="D10" s="222"/>
    </row>
    <row r="11" spans="1:4" x14ac:dyDescent="0.2">
      <c r="A11" s="238" t="s">
        <v>614</v>
      </c>
      <c r="B11" s="238" t="s">
        <v>615</v>
      </c>
      <c r="C11" s="236">
        <v>-9456</v>
      </c>
      <c r="D11" s="222"/>
    </row>
    <row r="12" spans="1:4" x14ac:dyDescent="0.2">
      <c r="A12" s="238" t="s">
        <v>616</v>
      </c>
      <c r="B12" s="238" t="s">
        <v>617</v>
      </c>
      <c r="C12" s="236">
        <v>-2358</v>
      </c>
      <c r="D12" s="222"/>
    </row>
    <row r="13" spans="1:4" x14ac:dyDescent="0.2">
      <c r="A13" s="238" t="s">
        <v>618</v>
      </c>
      <c r="B13" s="238" t="s">
        <v>619</v>
      </c>
      <c r="C13" s="236">
        <v>-439.66</v>
      </c>
      <c r="D13" s="222"/>
    </row>
    <row r="14" spans="1:4" x14ac:dyDescent="0.2">
      <c r="A14" s="238"/>
      <c r="B14" s="238"/>
      <c r="C14" s="236"/>
      <c r="D14" s="222"/>
    </row>
    <row r="15" spans="1:4" x14ac:dyDescent="0.2">
      <c r="A15" s="238"/>
      <c r="B15" s="238"/>
      <c r="C15" s="236"/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357</v>
      </c>
      <c r="C45" s="233">
        <f>SUM(C8:C44)</f>
        <v>-146636.36000000002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356</v>
      </c>
      <c r="B49" s="311"/>
      <c r="C49" s="339"/>
      <c r="D49" s="190" t="s">
        <v>355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244</v>
      </c>
      <c r="D51" s="225" t="s">
        <v>263</v>
      </c>
    </row>
    <row r="52" spans="1:4" x14ac:dyDescent="0.2">
      <c r="A52" s="238" t="s">
        <v>620</v>
      </c>
      <c r="B52" s="238" t="s">
        <v>621</v>
      </c>
      <c r="C52" s="236">
        <v>-120285</v>
      </c>
      <c r="D52" s="222"/>
    </row>
    <row r="53" spans="1:4" x14ac:dyDescent="0.2">
      <c r="A53" s="238" t="s">
        <v>622</v>
      </c>
      <c r="B53" s="238" t="s">
        <v>623</v>
      </c>
      <c r="C53" s="236">
        <v>-1085497.5</v>
      </c>
      <c r="D53" s="222"/>
    </row>
    <row r="54" spans="1:4" x14ac:dyDescent="0.2">
      <c r="A54" s="238" t="s">
        <v>624</v>
      </c>
      <c r="B54" s="238" t="s">
        <v>625</v>
      </c>
      <c r="C54" s="236">
        <v>-2454000</v>
      </c>
      <c r="D54" s="222"/>
    </row>
    <row r="55" spans="1:4" x14ac:dyDescent="0.2">
      <c r="A55" s="238" t="s">
        <v>626</v>
      </c>
      <c r="B55" s="238" t="s">
        <v>625</v>
      </c>
      <c r="C55" s="236">
        <v>-658503.18000000005</v>
      </c>
      <c r="D55" s="222"/>
    </row>
    <row r="56" spans="1:4" x14ac:dyDescent="0.2">
      <c r="A56" s="238"/>
      <c r="B56" s="238"/>
      <c r="C56" s="236"/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354</v>
      </c>
      <c r="C89" s="233">
        <f>SUM(C52:C88)</f>
        <v>-4318285.68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4140625" defaultRowHeight="10.199999999999999" x14ac:dyDescent="0.2"/>
  <cols>
    <col min="1" max="1" width="20.6640625" style="6" customWidth="1"/>
    <col min="2" max="2" width="50.6640625" style="6" customWidth="1"/>
    <col min="3" max="4" width="17.6640625" style="4" customWidth="1"/>
    <col min="5" max="16384" width="12.441406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0.8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5" width="17.6640625" style="89" customWidth="1"/>
    <col min="6" max="6" width="11.44140625" style="89" customWidth="1"/>
    <col min="7" max="16384" width="11.441406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519</v>
      </c>
      <c r="B8" s="344" t="s">
        <v>519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7.6640625" style="7" customWidth="1"/>
    <col min="4" max="5" width="17.6640625" style="6" customWidth="1"/>
    <col min="6" max="6" width="11.44140625" style="6" customWidth="1"/>
    <col min="7" max="16384" width="11.441406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0.8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627</v>
      </c>
      <c r="B8" s="238" t="s">
        <v>628</v>
      </c>
      <c r="C8" s="254">
        <v>1549825.99</v>
      </c>
      <c r="D8" s="352">
        <f>C8/C109</f>
        <v>0.40868092661247868</v>
      </c>
      <c r="E8" s="351"/>
    </row>
    <row r="9" spans="1:8" x14ac:dyDescent="0.2">
      <c r="A9" s="238" t="s">
        <v>629</v>
      </c>
      <c r="B9" s="238" t="s">
        <v>630</v>
      </c>
      <c r="C9" s="254">
        <v>197168.39</v>
      </c>
      <c r="D9" s="352">
        <f>C9/C109</f>
        <v>5.1992262901650384E-2</v>
      </c>
      <c r="E9" s="351"/>
    </row>
    <row r="10" spans="1:8" x14ac:dyDescent="0.2">
      <c r="A10" s="238" t="s">
        <v>631</v>
      </c>
      <c r="B10" s="238" t="s">
        <v>632</v>
      </c>
      <c r="C10" s="254">
        <v>446543.09</v>
      </c>
      <c r="D10" s="352">
        <f>C10/C109</f>
        <v>0.11775105397064574</v>
      </c>
      <c r="E10" s="351"/>
    </row>
    <row r="11" spans="1:8" x14ac:dyDescent="0.2">
      <c r="A11" s="238" t="s">
        <v>633</v>
      </c>
      <c r="B11" s="238" t="s">
        <v>634</v>
      </c>
      <c r="C11" s="254">
        <v>316030.71000000002</v>
      </c>
      <c r="D11" s="352">
        <f>C11/C109</f>
        <v>8.3335628795849229E-2</v>
      </c>
      <c r="E11" s="351"/>
    </row>
    <row r="12" spans="1:8" x14ac:dyDescent="0.2">
      <c r="A12" s="238" t="s">
        <v>635</v>
      </c>
      <c r="B12" s="238" t="s">
        <v>636</v>
      </c>
      <c r="C12" s="254">
        <v>14284.61</v>
      </c>
      <c r="D12" s="352">
        <f>C12/C109</f>
        <v>3.7667761985962561E-3</v>
      </c>
      <c r="E12" s="351"/>
    </row>
    <row r="13" spans="1:8" x14ac:dyDescent="0.2">
      <c r="A13" s="238" t="s">
        <v>637</v>
      </c>
      <c r="B13" s="238" t="s">
        <v>638</v>
      </c>
      <c r="C13" s="254">
        <v>15612.07</v>
      </c>
      <c r="D13" s="352">
        <f>C13/C109</f>
        <v>4.1168203882933204E-3</v>
      </c>
      <c r="E13" s="351"/>
    </row>
    <row r="14" spans="1:8" x14ac:dyDescent="0.2">
      <c r="A14" s="238" t="s">
        <v>639</v>
      </c>
      <c r="B14" s="238" t="s">
        <v>640</v>
      </c>
      <c r="C14" s="254">
        <v>4524</v>
      </c>
      <c r="D14" s="352">
        <f>C14/C109</f>
        <v>1.1929549019853857E-3</v>
      </c>
      <c r="E14" s="351"/>
    </row>
    <row r="15" spans="1:8" x14ac:dyDescent="0.2">
      <c r="A15" s="238" t="s">
        <v>641</v>
      </c>
      <c r="B15" s="238" t="s">
        <v>642</v>
      </c>
      <c r="C15" s="254">
        <v>8209.6</v>
      </c>
      <c r="D15" s="352">
        <f>C15/C109</f>
        <v>2.1648281528159202E-3</v>
      </c>
      <c r="E15" s="351"/>
    </row>
    <row r="16" spans="1:8" x14ac:dyDescent="0.2">
      <c r="A16" s="238" t="s">
        <v>643</v>
      </c>
      <c r="B16" s="238" t="s">
        <v>644</v>
      </c>
      <c r="C16" s="254">
        <v>649.99</v>
      </c>
      <c r="D16" s="352">
        <f>C16/C109</f>
        <v>1.7139892943003555E-4</v>
      </c>
      <c r="E16" s="351"/>
    </row>
    <row r="17" spans="1:5" x14ac:dyDescent="0.2">
      <c r="A17" s="238" t="s">
        <v>645</v>
      </c>
      <c r="B17" s="238" t="s">
        <v>646</v>
      </c>
      <c r="C17" s="254">
        <v>257</v>
      </c>
      <c r="D17" s="352">
        <f>C17/C109</f>
        <v>6.7769542398374039E-5</v>
      </c>
      <c r="E17" s="351"/>
    </row>
    <row r="18" spans="1:5" x14ac:dyDescent="0.2">
      <c r="A18" s="238" t="s">
        <v>647</v>
      </c>
      <c r="B18" s="238" t="s">
        <v>648</v>
      </c>
      <c r="C18" s="254">
        <v>5106.45</v>
      </c>
      <c r="D18" s="352">
        <f>C18/C109</f>
        <v>1.3465438901952415E-3</v>
      </c>
      <c r="E18" s="351"/>
    </row>
    <row r="19" spans="1:5" x14ac:dyDescent="0.2">
      <c r="A19" s="238" t="s">
        <v>649</v>
      </c>
      <c r="B19" s="238" t="s">
        <v>650</v>
      </c>
      <c r="C19" s="254">
        <v>116094.13</v>
      </c>
      <c r="D19" s="352">
        <f>C19/C109</f>
        <v>3.0613408814153104E-2</v>
      </c>
      <c r="E19" s="351"/>
    </row>
    <row r="20" spans="1:5" x14ac:dyDescent="0.2">
      <c r="A20" s="238" t="s">
        <v>651</v>
      </c>
      <c r="B20" s="238" t="s">
        <v>652</v>
      </c>
      <c r="C20" s="254">
        <v>247</v>
      </c>
      <c r="D20" s="352">
        <f>C20/C109</f>
        <v>6.513259522334003E-5</v>
      </c>
      <c r="E20" s="351"/>
    </row>
    <row r="21" spans="1:5" x14ac:dyDescent="0.2">
      <c r="A21" s="238" t="s">
        <v>653</v>
      </c>
      <c r="B21" s="238" t="s">
        <v>654</v>
      </c>
      <c r="C21" s="254">
        <v>30027.31</v>
      </c>
      <c r="D21" s="352">
        <f>C21/C109</f>
        <v>7.9180430278370465E-3</v>
      </c>
      <c r="E21" s="351"/>
    </row>
    <row r="22" spans="1:5" x14ac:dyDescent="0.2">
      <c r="A22" s="238" t="s">
        <v>655</v>
      </c>
      <c r="B22" s="238" t="s">
        <v>656</v>
      </c>
      <c r="C22" s="254">
        <v>551.20000000000005</v>
      </c>
      <c r="D22" s="352">
        <f>C22/C109</f>
        <v>1.4534852828787461E-4</v>
      </c>
      <c r="E22" s="351"/>
    </row>
    <row r="23" spans="1:5" x14ac:dyDescent="0.2">
      <c r="A23" s="238" t="s">
        <v>657</v>
      </c>
      <c r="B23" s="238" t="s">
        <v>658</v>
      </c>
      <c r="C23" s="254">
        <v>12274</v>
      </c>
      <c r="D23" s="352">
        <f>C23/C109</f>
        <v>3.2365889626367428E-3</v>
      </c>
      <c r="E23" s="351"/>
    </row>
    <row r="24" spans="1:5" x14ac:dyDescent="0.2">
      <c r="A24" s="238" t="s">
        <v>659</v>
      </c>
      <c r="B24" s="238" t="s">
        <v>660</v>
      </c>
      <c r="C24" s="254">
        <v>1003.6</v>
      </c>
      <c r="D24" s="352">
        <f>C24/C109</f>
        <v>2.6464401848641316E-4</v>
      </c>
      <c r="E24" s="351"/>
    </row>
    <row r="25" spans="1:5" x14ac:dyDescent="0.2">
      <c r="A25" s="238" t="s">
        <v>661</v>
      </c>
      <c r="B25" s="238" t="s">
        <v>662</v>
      </c>
      <c r="C25" s="254">
        <v>255.44</v>
      </c>
      <c r="D25" s="352">
        <f>C25/C109</f>
        <v>6.7358178639068735E-5</v>
      </c>
      <c r="E25" s="351"/>
    </row>
    <row r="26" spans="1:5" x14ac:dyDescent="0.2">
      <c r="A26" s="238" t="s">
        <v>663</v>
      </c>
      <c r="B26" s="238" t="s">
        <v>664</v>
      </c>
      <c r="C26" s="254">
        <v>25692</v>
      </c>
      <c r="D26" s="352">
        <f>C26/C109</f>
        <v>6.7748446820973763E-3</v>
      </c>
      <c r="E26" s="351"/>
    </row>
    <row r="27" spans="1:5" x14ac:dyDescent="0.2">
      <c r="A27" s="238" t="s">
        <v>665</v>
      </c>
      <c r="B27" s="238" t="s">
        <v>666</v>
      </c>
      <c r="C27" s="254">
        <v>39771.42</v>
      </c>
      <c r="D27" s="352">
        <f>C27/C109</f>
        <v>1.0487513361609109E-2</v>
      </c>
      <c r="E27" s="351"/>
    </row>
    <row r="28" spans="1:5" x14ac:dyDescent="0.2">
      <c r="A28" s="238" t="s">
        <v>667</v>
      </c>
      <c r="B28" s="238" t="s">
        <v>668</v>
      </c>
      <c r="C28" s="254">
        <v>15474.4</v>
      </c>
      <c r="D28" s="352">
        <f>C28/C109</f>
        <v>4.0805175365346271E-3</v>
      </c>
      <c r="E28" s="351"/>
    </row>
    <row r="29" spans="1:5" x14ac:dyDescent="0.2">
      <c r="A29" s="238" t="s">
        <v>669</v>
      </c>
      <c r="B29" s="238" t="s">
        <v>670</v>
      </c>
      <c r="C29" s="254">
        <v>1400</v>
      </c>
      <c r="D29" s="352">
        <f>C29/C109</f>
        <v>3.6917260450476127E-4</v>
      </c>
      <c r="E29" s="351"/>
    </row>
    <row r="30" spans="1:5" x14ac:dyDescent="0.2">
      <c r="A30" s="238" t="s">
        <v>671</v>
      </c>
      <c r="B30" s="238" t="s">
        <v>672</v>
      </c>
      <c r="C30" s="254">
        <v>7876.4</v>
      </c>
      <c r="D30" s="352">
        <f>C30/C109</f>
        <v>2.0769650729437869E-3</v>
      </c>
      <c r="E30" s="351"/>
    </row>
    <row r="31" spans="1:5" x14ac:dyDescent="0.2">
      <c r="A31" s="238" t="s">
        <v>673</v>
      </c>
      <c r="B31" s="238" t="s">
        <v>674</v>
      </c>
      <c r="C31" s="254">
        <v>4521.68</v>
      </c>
      <c r="D31" s="352">
        <f>C31/C109</f>
        <v>1.192343130240778E-3</v>
      </c>
      <c r="E31" s="351"/>
    </row>
    <row r="32" spans="1:5" x14ac:dyDescent="0.2">
      <c r="A32" s="238" t="s">
        <v>675</v>
      </c>
      <c r="B32" s="238" t="s">
        <v>676</v>
      </c>
      <c r="C32" s="254">
        <v>89664.55</v>
      </c>
      <c r="D32" s="352">
        <f>C32/C109</f>
        <v>2.3644068182319566E-2</v>
      </c>
      <c r="E32" s="351"/>
    </row>
    <row r="33" spans="1:5" x14ac:dyDescent="0.2">
      <c r="A33" s="238" t="s">
        <v>677</v>
      </c>
      <c r="B33" s="238" t="s">
        <v>678</v>
      </c>
      <c r="C33" s="254">
        <v>1821.52</v>
      </c>
      <c r="D33" s="352">
        <f>C33/C109</f>
        <v>4.8032520182679484E-4</v>
      </c>
      <c r="E33" s="351"/>
    </row>
    <row r="34" spans="1:5" x14ac:dyDescent="0.2">
      <c r="A34" s="238" t="s">
        <v>679</v>
      </c>
      <c r="B34" s="238" t="s">
        <v>680</v>
      </c>
      <c r="C34" s="254">
        <v>9442.4</v>
      </c>
      <c r="D34" s="352">
        <f>C34/C109</f>
        <v>2.4899110005541128E-3</v>
      </c>
      <c r="E34" s="351"/>
    </row>
    <row r="35" spans="1:5" x14ac:dyDescent="0.2">
      <c r="A35" s="238" t="s">
        <v>681</v>
      </c>
      <c r="B35" s="238" t="s">
        <v>682</v>
      </c>
      <c r="C35" s="254">
        <v>30868.9</v>
      </c>
      <c r="D35" s="352">
        <f>C35/C109</f>
        <v>8.1399658651407324E-3</v>
      </c>
      <c r="E35" s="351"/>
    </row>
    <row r="36" spans="1:5" x14ac:dyDescent="0.2">
      <c r="A36" s="238" t="s">
        <v>683</v>
      </c>
      <c r="B36" s="238" t="s">
        <v>684</v>
      </c>
      <c r="C36" s="254">
        <v>8135.01</v>
      </c>
      <c r="D36" s="352">
        <f>C36/C109</f>
        <v>2.1451591638373415E-3</v>
      </c>
      <c r="E36" s="351"/>
    </row>
    <row r="37" spans="1:5" x14ac:dyDescent="0.2">
      <c r="A37" s="238" t="s">
        <v>685</v>
      </c>
      <c r="B37" s="238" t="s">
        <v>686</v>
      </c>
      <c r="C37" s="254">
        <v>9710.02</v>
      </c>
      <c r="D37" s="352">
        <f>C37/C109</f>
        <v>2.5604809808523732E-3</v>
      </c>
      <c r="E37" s="351"/>
    </row>
    <row r="38" spans="1:5" x14ac:dyDescent="0.2">
      <c r="A38" s="238" t="s">
        <v>687</v>
      </c>
      <c r="B38" s="238" t="s">
        <v>688</v>
      </c>
      <c r="C38" s="254">
        <v>41678</v>
      </c>
      <c r="D38" s="352">
        <f>C38/C109</f>
        <v>1.0990268436106744E-2</v>
      </c>
      <c r="E38" s="351"/>
    </row>
    <row r="39" spans="1:5" x14ac:dyDescent="0.2">
      <c r="A39" s="238" t="s">
        <v>689</v>
      </c>
      <c r="B39" s="238" t="s">
        <v>690</v>
      </c>
      <c r="C39" s="254">
        <v>4029.8</v>
      </c>
      <c r="D39" s="352">
        <f>C39/C109</f>
        <v>1.0626369725952052E-3</v>
      </c>
      <c r="E39" s="351"/>
    </row>
    <row r="40" spans="1:5" x14ac:dyDescent="0.2">
      <c r="A40" s="238" t="s">
        <v>691</v>
      </c>
      <c r="B40" s="238" t="s">
        <v>692</v>
      </c>
      <c r="C40" s="254">
        <v>682343.5</v>
      </c>
      <c r="D40" s="352">
        <f>C40/C109</f>
        <v>0.17993037647278184</v>
      </c>
      <c r="E40" s="351"/>
    </row>
    <row r="41" spans="1:5" x14ac:dyDescent="0.2">
      <c r="A41" s="238" t="s">
        <v>693</v>
      </c>
      <c r="B41" s="238" t="s">
        <v>694</v>
      </c>
      <c r="C41" s="254">
        <v>3500</v>
      </c>
      <c r="D41" s="352">
        <f>C41/C109</f>
        <v>9.2293151126190325E-4</v>
      </c>
      <c r="E41" s="351"/>
    </row>
    <row r="42" spans="1:5" x14ac:dyDescent="0.2">
      <c r="A42" s="238" t="s">
        <v>695</v>
      </c>
      <c r="B42" s="238" t="s">
        <v>696</v>
      </c>
      <c r="C42" s="254">
        <v>5500</v>
      </c>
      <c r="D42" s="352">
        <f>C42/C109</f>
        <v>1.4503209462687051E-3</v>
      </c>
      <c r="E42" s="351"/>
    </row>
    <row r="43" spans="1:5" x14ac:dyDescent="0.2">
      <c r="A43" s="238" t="s">
        <v>697</v>
      </c>
      <c r="B43" s="238" t="s">
        <v>698</v>
      </c>
      <c r="C43" s="254">
        <v>23548.48</v>
      </c>
      <c r="D43" s="352">
        <f>C43/C109</f>
        <v>6.2096097812344864E-3</v>
      </c>
      <c r="E43" s="351"/>
    </row>
    <row r="44" spans="1:5" x14ac:dyDescent="0.2">
      <c r="A44" s="238" t="s">
        <v>699</v>
      </c>
      <c r="B44" s="238" t="s">
        <v>700</v>
      </c>
      <c r="C44" s="254">
        <v>26321.4</v>
      </c>
      <c r="D44" s="352">
        <f>C44/C109</f>
        <v>6.9408141372940173E-3</v>
      </c>
      <c r="E44" s="351"/>
    </row>
    <row r="45" spans="1:5" x14ac:dyDescent="0.2">
      <c r="A45" s="238" t="s">
        <v>701</v>
      </c>
      <c r="B45" s="238" t="s">
        <v>702</v>
      </c>
      <c r="C45" s="254">
        <v>42300</v>
      </c>
      <c r="D45" s="352">
        <f>C45/C109</f>
        <v>1.1154286550393858E-2</v>
      </c>
      <c r="E45" s="351"/>
    </row>
    <row r="46" spans="1:5" x14ac:dyDescent="0.2">
      <c r="A46" s="238"/>
      <c r="B46" s="238"/>
      <c r="C46" s="254"/>
      <c r="D46" s="352">
        <f>C46/C109</f>
        <v>0</v>
      </c>
      <c r="E46" s="351"/>
    </row>
    <row r="47" spans="1:5" x14ac:dyDescent="0.2">
      <c r="A47" s="238"/>
      <c r="B47" s="238"/>
      <c r="C47" s="254"/>
      <c r="D47" s="352">
        <f>C47/C109</f>
        <v>0</v>
      </c>
      <c r="E47" s="351"/>
    </row>
    <row r="48" spans="1:5" x14ac:dyDescent="0.2">
      <c r="A48" s="238"/>
      <c r="B48" s="238"/>
      <c r="C48" s="254"/>
      <c r="D48" s="352">
        <f>C48/C109</f>
        <v>0</v>
      </c>
      <c r="E48" s="351"/>
    </row>
    <row r="49" spans="1:5" x14ac:dyDescent="0.2">
      <c r="A49" s="238"/>
      <c r="B49" s="238"/>
      <c r="C49" s="254"/>
      <c r="D49" s="352">
        <f>C49/C109</f>
        <v>0</v>
      </c>
      <c r="E49" s="351"/>
    </row>
    <row r="50" spans="1:5" x14ac:dyDescent="0.2">
      <c r="A50" s="238"/>
      <c r="B50" s="238"/>
      <c r="C50" s="254"/>
      <c r="D50" s="352">
        <f>C50/C109</f>
        <v>0</v>
      </c>
      <c r="E50" s="351"/>
    </row>
    <row r="51" spans="1:5" x14ac:dyDescent="0.2">
      <c r="A51" s="238"/>
      <c r="B51" s="238"/>
      <c r="C51" s="254"/>
      <c r="D51" s="352">
        <f>C51/C109</f>
        <v>0</v>
      </c>
      <c r="E51" s="351"/>
    </row>
    <row r="52" spans="1:5" x14ac:dyDescent="0.2">
      <c r="A52" s="238"/>
      <c r="B52" s="238"/>
      <c r="C52" s="254"/>
      <c r="D52" s="352">
        <f>C52/C109</f>
        <v>0</v>
      </c>
      <c r="E52" s="351"/>
    </row>
    <row r="53" spans="1:5" x14ac:dyDescent="0.2">
      <c r="A53" s="238"/>
      <c r="B53" s="238"/>
      <c r="C53" s="254"/>
      <c r="D53" s="352">
        <f>C53/C109</f>
        <v>0</v>
      </c>
      <c r="E53" s="351"/>
    </row>
    <row r="54" spans="1:5" x14ac:dyDescent="0.2">
      <c r="A54" s="238"/>
      <c r="B54" s="238"/>
      <c r="C54" s="254"/>
      <c r="D54" s="352">
        <f>C54/C109</f>
        <v>0</v>
      </c>
      <c r="E54" s="351"/>
    </row>
    <row r="55" spans="1:5" x14ac:dyDescent="0.2">
      <c r="A55" s="238"/>
      <c r="B55" s="238"/>
      <c r="C55" s="254"/>
      <c r="D55" s="352">
        <f>C55/C109</f>
        <v>0</v>
      </c>
      <c r="E55" s="351"/>
    </row>
    <row r="56" spans="1:5" x14ac:dyDescent="0.2">
      <c r="A56" s="238"/>
      <c r="B56" s="238"/>
      <c r="C56" s="254"/>
      <c r="D56" s="352">
        <f>C56/C109</f>
        <v>0</v>
      </c>
      <c r="E56" s="351"/>
    </row>
    <row r="57" spans="1:5" x14ac:dyDescent="0.2">
      <c r="A57" s="238"/>
      <c r="B57" s="238"/>
      <c r="C57" s="254"/>
      <c r="D57" s="352">
        <f>C57/C109</f>
        <v>0</v>
      </c>
      <c r="E57" s="351"/>
    </row>
    <row r="58" spans="1:5" x14ac:dyDescent="0.2">
      <c r="A58" s="238"/>
      <c r="B58" s="238"/>
      <c r="C58" s="254"/>
      <c r="D58" s="352">
        <f>C58/C109</f>
        <v>0</v>
      </c>
      <c r="E58" s="351"/>
    </row>
    <row r="59" spans="1:5" x14ac:dyDescent="0.2">
      <c r="A59" s="238"/>
      <c r="B59" s="238"/>
      <c r="C59" s="254"/>
      <c r="D59" s="352">
        <f>C59/C109</f>
        <v>0</v>
      </c>
      <c r="E59" s="351"/>
    </row>
    <row r="60" spans="1:5" x14ac:dyDescent="0.2">
      <c r="A60" s="238"/>
      <c r="B60" s="238"/>
      <c r="C60" s="254"/>
      <c r="D60" s="352">
        <f>C60/C109</f>
        <v>0</v>
      </c>
      <c r="E60" s="351"/>
    </row>
    <row r="61" spans="1:5" x14ac:dyDescent="0.2">
      <c r="A61" s="238"/>
      <c r="B61" s="238"/>
      <c r="C61" s="254"/>
      <c r="D61" s="352">
        <f>C61/C109</f>
        <v>0</v>
      </c>
      <c r="E61" s="351"/>
    </row>
    <row r="62" spans="1:5" x14ac:dyDescent="0.2">
      <c r="A62" s="238"/>
      <c r="B62" s="238"/>
      <c r="C62" s="254"/>
      <c r="D62" s="352">
        <f>C62/C109</f>
        <v>0</v>
      </c>
      <c r="E62" s="351"/>
    </row>
    <row r="63" spans="1:5" x14ac:dyDescent="0.2">
      <c r="A63" s="238"/>
      <c r="B63" s="238"/>
      <c r="C63" s="254"/>
      <c r="D63" s="352">
        <f>C63/C109</f>
        <v>0</v>
      </c>
      <c r="E63" s="351"/>
    </row>
    <row r="64" spans="1:5" x14ac:dyDescent="0.2">
      <c r="A64" s="238"/>
      <c r="B64" s="238"/>
      <c r="C64" s="254"/>
      <c r="D64" s="352">
        <f>C64/C109</f>
        <v>0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363</v>
      </c>
      <c r="C109" s="252">
        <f>SUM(C8:C108)</f>
        <v>3792264.0599999991</v>
      </c>
      <c r="D109" s="350">
        <f>SUM(D8:D108)</f>
        <v>1.0000000000000004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63" customWidth="1"/>
    <col min="5" max="5" width="17.6640625" style="64" customWidth="1"/>
    <col min="6" max="8" width="11.44140625" style="60"/>
    <col min="9" max="16384" width="11.441406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0.8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7" width="17.6640625" style="89" customWidth="1"/>
    <col min="8" max="16384" width="11.441406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703</v>
      </c>
      <c r="B8" s="238" t="s">
        <v>704</v>
      </c>
      <c r="C8" s="254">
        <v>-60208.1</v>
      </c>
      <c r="D8" s="254">
        <v>-60208.1</v>
      </c>
      <c r="E8" s="254">
        <v>0</v>
      </c>
      <c r="F8" s="315"/>
      <c r="G8" s="287"/>
    </row>
    <row r="9" spans="1:7" x14ac:dyDescent="0.2">
      <c r="A9" s="238" t="s">
        <v>705</v>
      </c>
      <c r="B9" s="238" t="s">
        <v>706</v>
      </c>
      <c r="C9" s="254">
        <v>58062.16</v>
      </c>
      <c r="D9" s="254">
        <v>58062.16</v>
      </c>
      <c r="E9" s="254">
        <v>0</v>
      </c>
      <c r="F9" s="254"/>
      <c r="G9" s="287"/>
    </row>
    <row r="10" spans="1:7" x14ac:dyDescent="0.2">
      <c r="A10" s="238" t="s">
        <v>707</v>
      </c>
      <c r="B10" s="238" t="s">
        <v>708</v>
      </c>
      <c r="C10" s="254">
        <v>-0.01</v>
      </c>
      <c r="D10" s="254">
        <v>-0.01</v>
      </c>
      <c r="E10" s="254">
        <v>0</v>
      </c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-2145.9499999999953</v>
      </c>
      <c r="D14" s="239">
        <f>SUM(D8:D13)</f>
        <v>-2145.9499999999953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5.6640625" style="7" customWidth="1"/>
    <col min="6" max="7" width="15.6640625" style="6" customWidth="1"/>
    <col min="8" max="16384" width="11.441406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0.8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5" width="17.6640625" style="7" customWidth="1"/>
    <col min="6" max="6" width="17.6640625" style="89" customWidth="1"/>
    <col min="7" max="16384" width="11.441406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709</v>
      </c>
      <c r="B8" s="238" t="s">
        <v>710</v>
      </c>
      <c r="C8" s="254">
        <v>-186279.97</v>
      </c>
      <c r="D8" s="254">
        <v>0</v>
      </c>
      <c r="E8" s="254">
        <v>186279.97</v>
      </c>
      <c r="F8" s="362"/>
    </row>
    <row r="9" spans="1:6" x14ac:dyDescent="0.2">
      <c r="A9" s="238" t="s">
        <v>709</v>
      </c>
      <c r="B9" s="238" t="s">
        <v>711</v>
      </c>
      <c r="C9" s="254">
        <v>0</v>
      </c>
      <c r="D9" s="254">
        <v>672657.98</v>
      </c>
      <c r="E9" s="254">
        <v>672657.98</v>
      </c>
      <c r="F9" s="362"/>
    </row>
    <row r="10" spans="1:6" x14ac:dyDescent="0.2">
      <c r="A10" s="238" t="s">
        <v>712</v>
      </c>
      <c r="B10" s="238" t="s">
        <v>713</v>
      </c>
      <c r="C10" s="254">
        <v>-4973241.5599999996</v>
      </c>
      <c r="D10" s="254">
        <v>-4973241.5599999996</v>
      </c>
      <c r="E10" s="254">
        <v>0</v>
      </c>
      <c r="F10" s="362"/>
    </row>
    <row r="11" spans="1:6" x14ac:dyDescent="0.2">
      <c r="A11" s="238" t="s">
        <v>714</v>
      </c>
      <c r="B11" s="238" t="s">
        <v>715</v>
      </c>
      <c r="C11" s="254">
        <v>863518.98</v>
      </c>
      <c r="D11" s="254">
        <v>863518.98</v>
      </c>
      <c r="E11" s="254">
        <v>0</v>
      </c>
      <c r="F11" s="362"/>
    </row>
    <row r="12" spans="1:6" x14ac:dyDescent="0.2">
      <c r="A12" s="238" t="s">
        <v>716</v>
      </c>
      <c r="B12" s="238" t="s">
        <v>717</v>
      </c>
      <c r="C12" s="254">
        <v>-88935.7</v>
      </c>
      <c r="D12" s="254">
        <v>-88935.7</v>
      </c>
      <c r="E12" s="254">
        <v>0</v>
      </c>
      <c r="F12" s="362"/>
    </row>
    <row r="13" spans="1:6" x14ac:dyDescent="0.2">
      <c r="A13" s="238" t="s">
        <v>718</v>
      </c>
      <c r="B13" s="238" t="s">
        <v>719</v>
      </c>
      <c r="C13" s="254">
        <v>423516.49</v>
      </c>
      <c r="D13" s="254">
        <v>423516.49</v>
      </c>
      <c r="E13" s="254">
        <v>0</v>
      </c>
      <c r="F13" s="362"/>
    </row>
    <row r="14" spans="1:6" x14ac:dyDescent="0.2">
      <c r="A14" s="238" t="s">
        <v>720</v>
      </c>
      <c r="B14" s="238" t="s">
        <v>721</v>
      </c>
      <c r="C14" s="254">
        <v>-362577.91</v>
      </c>
      <c r="D14" s="254">
        <v>-362577.91</v>
      </c>
      <c r="E14" s="254">
        <v>0</v>
      </c>
      <c r="F14" s="362"/>
    </row>
    <row r="15" spans="1:6" x14ac:dyDescent="0.2">
      <c r="A15" s="238" t="s">
        <v>722</v>
      </c>
      <c r="B15" s="238" t="s">
        <v>723</v>
      </c>
      <c r="C15" s="254">
        <v>-2157776.6800000002</v>
      </c>
      <c r="D15" s="254">
        <v>-2157776.6800000002</v>
      </c>
      <c r="E15" s="254">
        <v>0</v>
      </c>
      <c r="F15" s="362"/>
    </row>
    <row r="16" spans="1:6" x14ac:dyDescent="0.2">
      <c r="A16" s="238" t="s">
        <v>724</v>
      </c>
      <c r="B16" s="238" t="s">
        <v>725</v>
      </c>
      <c r="C16" s="254">
        <v>0</v>
      </c>
      <c r="D16" s="254">
        <v>-186279.97</v>
      </c>
      <c r="E16" s="254">
        <v>-186279.97</v>
      </c>
      <c r="F16" s="362"/>
    </row>
    <row r="17" spans="1:6" x14ac:dyDescent="0.2">
      <c r="A17" s="238" t="s">
        <v>726</v>
      </c>
      <c r="B17" s="238" t="s">
        <v>727</v>
      </c>
      <c r="C17" s="254">
        <v>-9290.07</v>
      </c>
      <c r="D17" s="254">
        <v>-9290.07</v>
      </c>
      <c r="E17" s="254">
        <v>0</v>
      </c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372</v>
      </c>
      <c r="C23" s="252">
        <f>SUM(C8:C22)</f>
        <v>-6491066.4199999999</v>
      </c>
      <c r="D23" s="252">
        <f>SUM(D8:D22)</f>
        <v>-5818408.4400000004</v>
      </c>
      <c r="E23" s="252">
        <f>SUM(E8:E22)</f>
        <v>672657.98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8" width="17.6640625" style="7" customWidth="1"/>
    <col min="9" max="10" width="11.44140625" style="89" customWidth="1"/>
    <col min="11" max="16384" width="11.441406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521</v>
      </c>
      <c r="B8" s="238" t="s">
        <v>522</v>
      </c>
      <c r="C8" s="254">
        <v>4869.0200000000004</v>
      </c>
      <c r="D8" s="254">
        <v>4817.72</v>
      </c>
      <c r="E8" s="254">
        <v>4863.6000000000004</v>
      </c>
      <c r="F8" s="254">
        <v>4834.57</v>
      </c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4869.0200000000004</v>
      </c>
      <c r="D14" s="252">
        <f t="shared" si="0"/>
        <v>4817.72</v>
      </c>
      <c r="E14" s="252">
        <f t="shared" si="0"/>
        <v>4863.6000000000004</v>
      </c>
      <c r="F14" s="252">
        <f t="shared" si="0"/>
        <v>4834.57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520</v>
      </c>
      <c r="B20" s="238" t="s">
        <v>520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5" width="17.6640625" style="7" customWidth="1"/>
    <col min="6" max="6" width="17.6640625" style="6" customWidth="1"/>
    <col min="7" max="16384" width="11.441406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0.8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728</v>
      </c>
      <c r="C8" s="254">
        <v>676548.92</v>
      </c>
      <c r="D8" s="254">
        <v>406.78</v>
      </c>
      <c r="E8" s="254">
        <v>-676142.14</v>
      </c>
    </row>
    <row r="9" spans="1:5" x14ac:dyDescent="0.2">
      <c r="A9" s="287">
        <v>111300002</v>
      </c>
      <c r="B9" s="287" t="s">
        <v>729</v>
      </c>
      <c r="C9" s="254">
        <v>14633.63</v>
      </c>
      <c r="D9" s="254">
        <v>165762.13</v>
      </c>
      <c r="E9" s="254">
        <v>151128.5</v>
      </c>
    </row>
    <row r="10" spans="1:5" x14ac:dyDescent="0.2">
      <c r="A10" s="287">
        <v>111300003</v>
      </c>
      <c r="B10" s="287" t="s">
        <v>730</v>
      </c>
      <c r="C10" s="254">
        <v>85.74</v>
      </c>
      <c r="D10" s="254">
        <v>50728.76</v>
      </c>
      <c r="E10" s="254">
        <v>50643.02</v>
      </c>
    </row>
    <row r="11" spans="1:5" x14ac:dyDescent="0.2">
      <c r="A11" s="287">
        <v>111300004</v>
      </c>
      <c r="B11" s="287" t="s">
        <v>731</v>
      </c>
      <c r="C11" s="254">
        <v>0</v>
      </c>
      <c r="D11" s="254">
        <v>600806.9</v>
      </c>
      <c r="E11" s="254">
        <v>600806.9</v>
      </c>
    </row>
    <row r="12" spans="1:5" x14ac:dyDescent="0.2">
      <c r="A12" s="287">
        <v>111300005</v>
      </c>
      <c r="B12" s="287" t="s">
        <v>732</v>
      </c>
      <c r="C12" s="254">
        <v>-900.5</v>
      </c>
      <c r="D12" s="254">
        <v>-900.5</v>
      </c>
      <c r="E12" s="254">
        <v>0</v>
      </c>
    </row>
    <row r="13" spans="1:5" x14ac:dyDescent="0.2">
      <c r="A13" s="287">
        <v>111300101</v>
      </c>
      <c r="B13" s="287" t="s">
        <v>733</v>
      </c>
      <c r="C13" s="254">
        <v>-0.03</v>
      </c>
      <c r="D13" s="254">
        <v>-0.03</v>
      </c>
      <c r="E13" s="254">
        <v>0</v>
      </c>
    </row>
    <row r="14" spans="1:5" x14ac:dyDescent="0.2">
      <c r="A14" s="287">
        <v>111300102</v>
      </c>
      <c r="B14" s="287" t="s">
        <v>734</v>
      </c>
      <c r="C14" s="254">
        <v>-0.1</v>
      </c>
      <c r="D14" s="254">
        <v>-0.1</v>
      </c>
      <c r="E14" s="254">
        <v>0</v>
      </c>
    </row>
    <row r="15" spans="1:5" x14ac:dyDescent="0.2">
      <c r="A15" s="287">
        <v>111300103</v>
      </c>
      <c r="B15" s="287" t="s">
        <v>735</v>
      </c>
      <c r="C15" s="254">
        <v>0.8</v>
      </c>
      <c r="D15" s="254">
        <v>0.8</v>
      </c>
      <c r="E15" s="254">
        <v>0</v>
      </c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375</v>
      </c>
      <c r="C162" s="252">
        <f>SUM(C8:C161)</f>
        <v>690368.46000000008</v>
      </c>
      <c r="D162" s="252">
        <f>SUM(D8:D161)</f>
        <v>816804.74000000011</v>
      </c>
      <c r="E162" s="252">
        <f>SUM(E8:E161)</f>
        <v>126436.28000000003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5" width="17.6640625" style="36" customWidth="1"/>
    <col min="6" max="16384" width="11.441406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0.8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320</v>
      </c>
      <c r="C32" s="370">
        <f>SUM(C8:C31)</f>
        <v>0</v>
      </c>
      <c r="D32" s="369">
        <v>0</v>
      </c>
    </row>
    <row r="35" spans="1:4" x14ac:dyDescent="0.2">
      <c r="A35" s="476" t="s">
        <v>381</v>
      </c>
      <c r="B35" s="477"/>
      <c r="C35" s="380"/>
      <c r="D35" s="379" t="s">
        <v>380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378</v>
      </c>
      <c r="C62" s="370">
        <f>SUM(C38:C61)</f>
        <v>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ColWidth="11.44140625" defaultRowHeight="10.199999999999999" x14ac:dyDescent="0.2"/>
  <cols>
    <col min="1" max="1" width="20.6640625" style="60" customWidth="1"/>
    <col min="2" max="2" width="50.6640625" style="60" customWidth="1"/>
    <col min="3" max="3" width="17.6640625" style="36" customWidth="1"/>
    <col min="4" max="4" width="17.6640625" style="37" customWidth="1"/>
    <col min="5" max="16384" width="11.441406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" customHeight="1" x14ac:dyDescent="0.2">
      <c r="A6" s="458" t="s">
        <v>213</v>
      </c>
      <c r="B6" s="468"/>
      <c r="C6" s="468"/>
      <c r="D6" s="469"/>
    </row>
    <row r="7" spans="1:4" ht="27.9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4140625" defaultRowHeight="10.199999999999999" x14ac:dyDescent="0.2"/>
  <cols>
    <col min="1" max="1" width="11.6640625" style="60" customWidth="1"/>
    <col min="2" max="2" width="68" style="60" customWidth="1"/>
    <col min="3" max="3" width="17.6640625" style="36" customWidth="1"/>
    <col min="4" max="4" width="17.6640625" style="89" customWidth="1"/>
    <col min="5" max="16384" width="11.441406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89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0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0.399999999999999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zoomScaleNormal="100" zoomScaleSheetLayoutView="110" workbookViewId="0">
      <pane ySplit="1" topLeftCell="A2" activePane="bottomLeft" state="frozen"/>
      <selection activeCell="A14" sqref="A14:B14"/>
      <selection pane="bottomLeft" activeCell="F37" sqref="F37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65" customWidth="1"/>
    <col min="4" max="16384" width="11.441406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0.8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16384" width="11.441406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0</v>
      </c>
    </row>
    <row r="9" spans="1:3" x14ac:dyDescent="0.2">
      <c r="A9" s="425">
        <v>900002</v>
      </c>
      <c r="B9" s="424" t="s">
        <v>452</v>
      </c>
      <c r="C9" s="423">
        <f>SUM(C10:C26)</f>
        <v>0</v>
      </c>
    </row>
    <row r="10" spans="1:3" x14ac:dyDescent="0.2">
      <c r="A10" s="409">
        <v>5100</v>
      </c>
      <c r="B10" s="422" t="s">
        <v>451</v>
      </c>
      <c r="C10" s="420"/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0.399999999999999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0.399999999999999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4140625" defaultRowHeight="10.199999999999999" x14ac:dyDescent="0.2"/>
  <cols>
    <col min="1" max="1" width="20.6640625" style="65" customWidth="1"/>
    <col min="2" max="2" width="55.6640625" style="65" customWidth="1"/>
    <col min="3" max="3" width="17.6640625" style="7" customWidth="1"/>
    <col min="4" max="16384" width="11.44140625" style="65"/>
  </cols>
  <sheetData>
    <row r="2" spans="1:4" ht="15" customHeight="1" x14ac:dyDescent="0.2">
      <c r="A2" s="456" t="s">
        <v>143</v>
      </c>
      <c r="B2" s="457"/>
      <c r="C2" s="4"/>
    </row>
    <row r="3" spans="1:4" ht="10.8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6" width="17.6640625" style="7" customWidth="1"/>
    <col min="7" max="8" width="11.44140625" style="89" customWidth="1"/>
    <col min="9" max="16384" width="11.441406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0.8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ColWidth="11.44140625" defaultRowHeight="10.199999999999999" x14ac:dyDescent="0.2"/>
  <cols>
    <col min="1" max="1" width="13" style="89" customWidth="1"/>
    <col min="2" max="2" width="53.5546875" style="89" customWidth="1"/>
    <col min="3" max="3" width="18.6640625" style="89" bestFit="1" customWidth="1"/>
    <col min="4" max="4" width="17" style="89" bestFit="1" customWidth="1"/>
    <col min="5" max="5" width="9.109375" style="89" bestFit="1" customWidth="1"/>
    <col min="6" max="16384" width="11.441406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3.2" x14ac:dyDescent="0.25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3.2" x14ac:dyDescent="0.25">
      <c r="A9" s="451" t="s">
        <v>79</v>
      </c>
      <c r="B9" s="41"/>
      <c r="C9" s="41"/>
      <c r="D9" s="41"/>
    </row>
    <row r="10" spans="1:8" s="39" customFormat="1" ht="13.2" x14ac:dyDescent="0.25">
      <c r="A10" s="451"/>
      <c r="B10" s="41"/>
      <c r="C10" s="41"/>
      <c r="D10" s="41"/>
    </row>
    <row r="11" spans="1:8" s="39" customFormat="1" ht="13.2" x14ac:dyDescent="0.2">
      <c r="A11" s="440">
        <v>7000</v>
      </c>
      <c r="B11" s="439" t="s">
        <v>518</v>
      </c>
      <c r="C11" s="41"/>
      <c r="D11" s="41"/>
    </row>
    <row r="12" spans="1:8" s="39" customFormat="1" ht="13.2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0.399999999999999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0.399999999999999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0.399999999999999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0.399999999999999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0.399999999999999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0.399999999999999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0.399999999999999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0.399999999999999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5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3.2" x14ac:dyDescent="0.25">
      <c r="A56" s="441" t="s">
        <v>470</v>
      </c>
      <c r="B56" s="58"/>
    </row>
    <row r="57" spans="1:8" s="39" customFormat="1" ht="13.2" x14ac:dyDescent="0.25">
      <c r="A57" s="441"/>
    </row>
    <row r="58" spans="1:8" s="39" customFormat="1" ht="13.2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5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09375" defaultRowHeight="10.199999999999999" x14ac:dyDescent="0.2"/>
  <cols>
    <col min="1" max="2" width="42.109375" style="6"/>
    <col min="3" max="3" width="18.6640625" style="6" bestFit="1" customWidth="1"/>
    <col min="4" max="4" width="17" style="6" bestFit="1" customWidth="1"/>
    <col min="5" max="5" width="9.109375" style="6" bestFit="1" customWidth="1"/>
    <col min="6" max="16384" width="42.10937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3.2" x14ac:dyDescent="0.25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7" width="17.6640625" style="7" customWidth="1"/>
    <col min="8" max="9" width="18.6640625" style="89" customWidth="1"/>
    <col min="10" max="10" width="11.44140625" style="89" customWidth="1"/>
    <col min="11" max="16384" width="11.441406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523</v>
      </c>
      <c r="B8" s="276" t="s">
        <v>524</v>
      </c>
      <c r="C8" s="222">
        <v>2126.67</v>
      </c>
      <c r="D8" s="274">
        <v>2126.67</v>
      </c>
      <c r="E8" s="274"/>
      <c r="F8" s="274"/>
      <c r="G8" s="273"/>
      <c r="H8" s="264"/>
      <c r="I8" s="272"/>
    </row>
    <row r="9" spans="1:10" x14ac:dyDescent="0.2">
      <c r="A9" s="237" t="s">
        <v>525</v>
      </c>
      <c r="B9" s="276" t="s">
        <v>526</v>
      </c>
      <c r="C9" s="222">
        <v>19047.689999999999</v>
      </c>
      <c r="D9" s="274">
        <v>19047.689999999999</v>
      </c>
      <c r="E9" s="274"/>
      <c r="F9" s="274"/>
      <c r="G9" s="273"/>
      <c r="H9" s="264"/>
      <c r="I9" s="272"/>
    </row>
    <row r="10" spans="1:10" x14ac:dyDescent="0.2">
      <c r="A10" s="237" t="s">
        <v>527</v>
      </c>
      <c r="B10" s="276" t="s">
        <v>528</v>
      </c>
      <c r="C10" s="275">
        <v>26501.51</v>
      </c>
      <c r="D10" s="274">
        <v>26501.51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47675.869999999995</v>
      </c>
      <c r="D15" s="252">
        <f>SUM(D8:D14)</f>
        <v>47675.869999999995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529</v>
      </c>
      <c r="B21" s="223" t="s">
        <v>530</v>
      </c>
      <c r="C21" s="222">
        <v>13000</v>
      </c>
      <c r="D21" s="265">
        <v>13000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13000</v>
      </c>
      <c r="D25" s="244">
        <f>SUM(D21:D24)</f>
        <v>13000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520</v>
      </c>
      <c r="B31" s="223" t="s">
        <v>520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531</v>
      </c>
      <c r="B41" s="223" t="s">
        <v>532</v>
      </c>
      <c r="C41" s="222">
        <v>-217051.18</v>
      </c>
      <c r="D41" s="265">
        <v>-217051.18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-217051.18</v>
      </c>
      <c r="D45" s="244">
        <f>SUM(D41:D44)</f>
        <v>-217051.18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520</v>
      </c>
      <c r="B51" s="223" t="s">
        <v>520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520</v>
      </c>
      <c r="B81" s="223" t="s">
        <v>520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520</v>
      </c>
      <c r="B91" s="223" t="s">
        <v>520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520</v>
      </c>
      <c r="B101" s="223" t="s">
        <v>520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520</v>
      </c>
      <c r="B111" s="223" t="s">
        <v>520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ColWidth="11.44140625" defaultRowHeight="10.199999999999999" x14ac:dyDescent="0.2"/>
  <cols>
    <col min="1" max="1" width="20.6640625" style="6" customWidth="1"/>
    <col min="2" max="2" width="50.6640625" style="6" customWidth="1"/>
    <col min="3" max="3" width="14.6640625" style="7" customWidth="1"/>
    <col min="4" max="7" width="13.6640625" style="7" customWidth="1"/>
    <col min="8" max="9" width="17.6640625" style="6" customWidth="1"/>
    <col min="10" max="10" width="11.44140625" style="6" customWidth="1"/>
    <col min="11" max="16384" width="11.441406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0.8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ColWidth="11.44140625" defaultRowHeight="10.199999999999999" x14ac:dyDescent="0.2"/>
  <cols>
    <col min="1" max="1" width="20.6640625" style="18" customWidth="1"/>
    <col min="2" max="7" width="11.44140625" style="18"/>
    <col min="8" max="8" width="17.6640625" style="18" customWidth="1"/>
    <col min="9" max="16384" width="11.441406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17" zoomScaleNormal="100" zoomScaleSheetLayoutView="100" workbookViewId="0">
      <selection activeCell="A31" sqref="A31:J31"/>
    </sheetView>
  </sheetViews>
  <sheetFormatPr baseColWidth="10" defaultColWidth="11.44140625" defaultRowHeight="10.199999999999999" x14ac:dyDescent="0.2"/>
  <cols>
    <col min="1" max="1" width="20.6640625" style="89" customWidth="1"/>
    <col min="2" max="2" width="50.6640625" style="89" customWidth="1"/>
    <col min="3" max="3" width="17.6640625" style="7" customWidth="1"/>
    <col min="4" max="4" width="17.6640625" style="89" customWidth="1"/>
    <col min="5" max="16384" width="11.441406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520</v>
      </c>
      <c r="B8" s="264" t="s">
        <v>520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533</v>
      </c>
      <c r="B22" s="276" t="s">
        <v>534</v>
      </c>
      <c r="C22" s="265">
        <v>849230.7</v>
      </c>
      <c r="D22" s="264"/>
    </row>
    <row r="23" spans="1:4" x14ac:dyDescent="0.2">
      <c r="A23" s="237" t="s">
        <v>535</v>
      </c>
      <c r="B23" s="276" t="s">
        <v>536</v>
      </c>
      <c r="C23" s="265">
        <v>35857.730000000003</v>
      </c>
      <c r="D23" s="264"/>
    </row>
    <row r="24" spans="1:4" x14ac:dyDescent="0.2">
      <c r="A24" s="237" t="s">
        <v>537</v>
      </c>
      <c r="B24" s="276" t="s">
        <v>538</v>
      </c>
      <c r="C24" s="265">
        <v>684237.6</v>
      </c>
      <c r="D24" s="264"/>
    </row>
    <row r="25" spans="1:4" x14ac:dyDescent="0.2">
      <c r="A25" s="237" t="s">
        <v>539</v>
      </c>
      <c r="B25" s="276" t="s">
        <v>540</v>
      </c>
      <c r="C25" s="265">
        <v>44827.07</v>
      </c>
      <c r="D25" s="264"/>
    </row>
    <row r="26" spans="1:4" x14ac:dyDescent="0.2">
      <c r="A26" s="237" t="s">
        <v>541</v>
      </c>
      <c r="B26" s="276" t="s">
        <v>542</v>
      </c>
      <c r="C26" s="265">
        <v>221098.8</v>
      </c>
      <c r="D26" s="264"/>
    </row>
    <row r="27" spans="1:4" x14ac:dyDescent="0.2">
      <c r="A27" s="237" t="s">
        <v>543</v>
      </c>
      <c r="B27" s="276" t="s">
        <v>544</v>
      </c>
      <c r="C27" s="265">
        <v>20188.27</v>
      </c>
      <c r="D27" s="264"/>
    </row>
    <row r="28" spans="1:4" x14ac:dyDescent="0.2">
      <c r="A28" s="237" t="s">
        <v>545</v>
      </c>
      <c r="B28" s="276" t="s">
        <v>546</v>
      </c>
      <c r="C28" s="265">
        <v>16156.23</v>
      </c>
      <c r="D28" s="264"/>
    </row>
    <row r="29" spans="1:4" x14ac:dyDescent="0.2">
      <c r="A29" s="237" t="s">
        <v>547</v>
      </c>
      <c r="B29" s="276" t="s">
        <v>548</v>
      </c>
      <c r="C29" s="265">
        <v>6460</v>
      </c>
      <c r="D29" s="264"/>
    </row>
    <row r="30" spans="1:4" x14ac:dyDescent="0.2">
      <c r="A30" s="237" t="s">
        <v>549</v>
      </c>
      <c r="B30" s="276" t="s">
        <v>550</v>
      </c>
      <c r="C30" s="265">
        <v>31008</v>
      </c>
      <c r="D30" s="264"/>
    </row>
    <row r="31" spans="1:4" x14ac:dyDescent="0.2">
      <c r="A31" s="237" t="s">
        <v>551</v>
      </c>
      <c r="B31" s="276" t="s">
        <v>552</v>
      </c>
      <c r="C31" s="265">
        <v>5168</v>
      </c>
      <c r="D31" s="264"/>
    </row>
    <row r="32" spans="1:4" x14ac:dyDescent="0.2">
      <c r="A32" s="237"/>
      <c r="B32" s="276"/>
      <c r="C32" s="265"/>
      <c r="D32" s="264"/>
    </row>
    <row r="33" spans="1:4" x14ac:dyDescent="0.2">
      <c r="A33" s="253"/>
      <c r="B33" s="253" t="s">
        <v>290</v>
      </c>
      <c r="C33" s="233">
        <f>SUM(C22:C32)</f>
        <v>1914232.4</v>
      </c>
      <c r="D33" s="277"/>
    </row>
    <row r="35" spans="1:4" x14ac:dyDescent="0.2">
      <c r="B35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2014-12-06T02:27:50Z</cp:lastPrinted>
  <dcterms:created xsi:type="dcterms:W3CDTF">2012-12-11T20:36:24Z</dcterms:created>
  <dcterms:modified xsi:type="dcterms:W3CDTF">2018-05-08T17:13:13Z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